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ces.mocr\101_Users\Users4\HabrovaV\Plocha\Habrová Vladimíra ŠIS\JÁ\MEZIREZORTNÍ KOORDINAČNÍ KOMISE\"/>
    </mc:Choice>
  </mc:AlternateContent>
  <xr:revisionPtr revIDLastSave="0" documentId="13_ncr:1_{935A47E0-F9F5-4972-BAA0-C931599BA702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14" i="1" l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l="1"/>
  <c r="N74" i="1" s="1"/>
  <c r="N75" i="1" s="1"/>
  <c r="N76" i="1" s="1"/>
  <c r="N77" i="1" s="1"/>
  <c r="N78" i="1" s="1"/>
  <c r="N7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O6" i="1"/>
  <c r="O8" i="1" s="1"/>
</calcChain>
</file>

<file path=xl/sharedStrings.xml><?xml version="1.0" encoding="utf-8"?>
<sst xmlns="http://schemas.openxmlformats.org/spreadsheetml/2006/main" count="622" uniqueCount="373">
  <si>
    <r>
      <rPr>
        <sz val="12"/>
        <color rgb="FF000000"/>
        <rFont val="Times New Roman"/>
        <family val="1"/>
        <charset val="238"/>
      </rPr>
      <t xml:space="preserve">Mezirezortní koordinační komise
</t>
    </r>
    <r>
      <rPr>
        <sz val="12"/>
        <color rgb="FF000000"/>
        <rFont val="Times New Roman"/>
        <family val="1"/>
        <charset val="238"/>
      </rPr>
      <t xml:space="preserve">pro válečné hroby
</t>
    </r>
    <r>
      <rPr>
        <sz val="12"/>
        <color rgb="FF000000"/>
        <rFont val="Times New Roman"/>
        <family val="1"/>
        <charset val="238"/>
      </rPr>
      <t>Praha</t>
    </r>
  </si>
  <si>
    <t>Finanční zdroje přidělené na příslušný rok:</t>
  </si>
  <si>
    <t>Finanční zdroje z minulých let:</t>
  </si>
  <si>
    <t>Finanční zdroje celkem:</t>
  </si>
  <si>
    <t>Souhrn požadavků:</t>
  </si>
  <si>
    <t>Bilance:</t>
  </si>
  <si>
    <t>Poř. č.</t>
  </si>
  <si>
    <t>Č.j. žádosti</t>
  </si>
  <si>
    <t>Žadatel</t>
  </si>
  <si>
    <t>Kraj</t>
  </si>
  <si>
    <t>Okres</t>
  </si>
  <si>
    <t>Název akce</t>
  </si>
  <si>
    <t>Datum podání</t>
  </si>
  <si>
    <t>Oblasti podpory</t>
  </si>
  <si>
    <t>Parametry ks</t>
  </si>
  <si>
    <t>Celkové náklady</t>
  </si>
  <si>
    <t>Celkové způsobilé výdaje</t>
  </si>
  <si>
    <t>Požad. na dotaci</t>
  </si>
  <si>
    <t>Souhrn. požad.</t>
  </si>
  <si>
    <t>Bod. hodn.</t>
  </si>
  <si>
    <t>Pref. body</t>
  </si>
  <si>
    <t>Body celk.</t>
  </si>
  <si>
    <t>MO-107290-2025-00079</t>
  </si>
  <si>
    <t>Jihomoravský kraj</t>
  </si>
  <si>
    <t>Hodonín</t>
  </si>
  <si>
    <t>Neinvestice</t>
  </si>
  <si>
    <t>MO-107290-2025-00106</t>
  </si>
  <si>
    <t>Obec Přibyslavice</t>
  </si>
  <si>
    <t>Kraj Vysočina</t>
  </si>
  <si>
    <t>Třebíč</t>
  </si>
  <si>
    <t>Investice</t>
  </si>
  <si>
    <t>MO-107290-2025-00062</t>
  </si>
  <si>
    <t>Městská část Praha-Dolní Chabry</t>
  </si>
  <si>
    <t>Hlavní město Praha</t>
  </si>
  <si>
    <t>MO-107290-2025-00061</t>
  </si>
  <si>
    <t>MO-107290-2025-00051</t>
  </si>
  <si>
    <t>Město Nové Město na Moravě</t>
  </si>
  <si>
    <t>Žďár nad Sázavou</t>
  </si>
  <si>
    <t>MO-107290-2025-00078</t>
  </si>
  <si>
    <t>MO-107290-2025-00066</t>
  </si>
  <si>
    <t>Obec Chržín</t>
  </si>
  <si>
    <t>Středočeský kraj</t>
  </si>
  <si>
    <t>Kladno</t>
  </si>
  <si>
    <t>MO-107290-2025-00034</t>
  </si>
  <si>
    <t>Zlínský kraj</t>
  </si>
  <si>
    <t>Kroměříž</t>
  </si>
  <si>
    <t>MO-107290-2025-00084</t>
  </si>
  <si>
    <t>Statutární město Jihlava</t>
  </si>
  <si>
    <t>Jihlava</t>
  </si>
  <si>
    <t>MO-107290-2025-00043</t>
  </si>
  <si>
    <t>Obec Bušín</t>
  </si>
  <si>
    <t>Olomoucký kraj</t>
  </si>
  <si>
    <t>Šumperk</t>
  </si>
  <si>
    <t>MO-107290-2025-00047</t>
  </si>
  <si>
    <t>Obec Čachotín</t>
  </si>
  <si>
    <t>Havlíčkův Brod</t>
  </si>
  <si>
    <t>MO-107290-2025-00015</t>
  </si>
  <si>
    <t>Město Tovačov</t>
  </si>
  <si>
    <t>Přerov</t>
  </si>
  <si>
    <t>MO-107290-2025-00089</t>
  </si>
  <si>
    <t>Obec Mírov</t>
  </si>
  <si>
    <t>MO-107290-2025-00040</t>
  </si>
  <si>
    <t>Město Dobříš</t>
  </si>
  <si>
    <t>Příbram</t>
  </si>
  <si>
    <t>MO-107290-2025-00001</t>
  </si>
  <si>
    <t>Obec Zaječov</t>
  </si>
  <si>
    <t>Beroun</t>
  </si>
  <si>
    <t>Neinvestice, Investice</t>
  </si>
  <si>
    <t>MO-107290-2025-00104</t>
  </si>
  <si>
    <t>Farní sbor Českobratrské církve evangelické v Miroslavi</t>
  </si>
  <si>
    <t>Znojmo</t>
  </si>
  <si>
    <t>MO-107290-2025-00099</t>
  </si>
  <si>
    <t>Královéhradecký kraj</t>
  </si>
  <si>
    <t>Jičín</t>
  </si>
  <si>
    <t>MO-107290-2025-00095</t>
  </si>
  <si>
    <t>Město Jílové u Prahy</t>
  </si>
  <si>
    <t>Praha - západ</t>
  </si>
  <si>
    <t>MO-107290-2025-00030</t>
  </si>
  <si>
    <t>Město Zruč nad Sázavou</t>
  </si>
  <si>
    <t>Kutná Hora</t>
  </si>
  <si>
    <t>MO-107290-2025-00105</t>
  </si>
  <si>
    <t>Obec Bohdíkov</t>
  </si>
  <si>
    <t>MO-107290-2025-00081</t>
  </si>
  <si>
    <t>Obec Světlá Hora</t>
  </si>
  <si>
    <t>Moravskoslezský kraj</t>
  </si>
  <si>
    <t>Bruntál</t>
  </si>
  <si>
    <t>MO-107290-2025-00033</t>
  </si>
  <si>
    <t>Obec Branišovice</t>
  </si>
  <si>
    <t>Brno - venkov</t>
  </si>
  <si>
    <t>MO-107290-2025-00060</t>
  </si>
  <si>
    <t>MO-107290-2025-00102</t>
  </si>
  <si>
    <t xml:space="preserve">Ing. Arnošt Juda </t>
  </si>
  <si>
    <t>MO-107290-2025-00046</t>
  </si>
  <si>
    <t>Obec Zlámanec</t>
  </si>
  <si>
    <t>Uherské Hradiště</t>
  </si>
  <si>
    <t>MO-107290-2025-00073</t>
  </si>
  <si>
    <t>Hradec Králové</t>
  </si>
  <si>
    <t>MO-107290-2025-00098</t>
  </si>
  <si>
    <t>Město Miroslav</t>
  </si>
  <si>
    <t>MO-107290-2025-00075</t>
  </si>
  <si>
    <t>Obec Pravčice</t>
  </si>
  <si>
    <t>MO-107290-2025-00045</t>
  </si>
  <si>
    <t>obec Slatina nad Úpou</t>
  </si>
  <si>
    <t>Náchod</t>
  </si>
  <si>
    <t>MO-107290-2025-00039</t>
  </si>
  <si>
    <t>Obec Slatina</t>
  </si>
  <si>
    <t>Ústecký kraj</t>
  </si>
  <si>
    <t>Litoměřice</t>
  </si>
  <si>
    <t>MO-107290-2025-00052</t>
  </si>
  <si>
    <t>Město Staré Město</t>
  </si>
  <si>
    <t>MO-107290-2025-00024</t>
  </si>
  <si>
    <t>Benediktinské arciopatství sv. Vojtěcha a sv. Markéty v Praze - Břevnově</t>
  </si>
  <si>
    <t>MO-107290-2025-00063</t>
  </si>
  <si>
    <t>Obec Studená</t>
  </si>
  <si>
    <t>Jihočeský kraj</t>
  </si>
  <si>
    <t>Jindřichův Hradec</t>
  </si>
  <si>
    <t>MO-107290-2025-00085</t>
  </si>
  <si>
    <t>Obec Bouzov</t>
  </si>
  <si>
    <t>Olomouc</t>
  </si>
  <si>
    <t>MO-107290-2025-00023</t>
  </si>
  <si>
    <t>Město Cheb</t>
  </si>
  <si>
    <t>Karlovarský kraj</t>
  </si>
  <si>
    <t>Cheb</t>
  </si>
  <si>
    <t>MO-107290-2025-00017</t>
  </si>
  <si>
    <t>Rychnov nad Kněžnou</t>
  </si>
  <si>
    <t>MO-107290-2025-00097</t>
  </si>
  <si>
    <t>Obec Hvozdnice</t>
  </si>
  <si>
    <t>MO-107290-2025-00087</t>
  </si>
  <si>
    <t>MO-107290-2025-00014</t>
  </si>
  <si>
    <t>Obec Klášterec nad Orlicí</t>
  </si>
  <si>
    <t>Pardubický kraj</t>
  </si>
  <si>
    <t>Ústí nad Orlicí</t>
  </si>
  <si>
    <t>MO-107290-2025-00032</t>
  </si>
  <si>
    <t>Obec Chvalčov</t>
  </si>
  <si>
    <t>MO-107290-2025-00064</t>
  </si>
  <si>
    <t>Obec Poniklá</t>
  </si>
  <si>
    <t>Liberecký kraj</t>
  </si>
  <si>
    <t>Semily</t>
  </si>
  <si>
    <t>MO-107290-2025-00041</t>
  </si>
  <si>
    <t>Městská část Praha 11</t>
  </si>
  <si>
    <t>MO-107290-2025-00003</t>
  </si>
  <si>
    <t>Městys Rokytnice nad Rokytnou</t>
  </si>
  <si>
    <t>MO-107290-2025-00103</t>
  </si>
  <si>
    <t xml:space="preserve">Ing. Viktória Riesová </t>
  </si>
  <si>
    <t>MO-107290-2025-00004</t>
  </si>
  <si>
    <t>Obec Karlova Ves</t>
  </si>
  <si>
    <t>Rakovník</t>
  </si>
  <si>
    <t>MO-107290-2025-00005</t>
  </si>
  <si>
    <t>obec Nové Sady</t>
  </si>
  <si>
    <t>Vyškov</t>
  </si>
  <si>
    <t>MO-107290-2025-00049</t>
  </si>
  <si>
    <t>Obec Jeviněves</t>
  </si>
  <si>
    <t>Mělník</t>
  </si>
  <si>
    <t>MO-107290-2025-00036</t>
  </si>
  <si>
    <t>Obec Vlastiboř</t>
  </si>
  <si>
    <t>Jablonec nad Nisou</t>
  </si>
  <si>
    <t>MO-107290-2025-00031</t>
  </si>
  <si>
    <t>Obec Úžice</t>
  </si>
  <si>
    <t>MO-107290-2025-00077</t>
  </si>
  <si>
    <t>Hřbitovy města Olomouce, příspěvková organizace</t>
  </si>
  <si>
    <t>MO-107290-2025-00018</t>
  </si>
  <si>
    <t>Město Vrbno pod Pradědem</t>
  </si>
  <si>
    <t>MO-107290-2025-00080</t>
  </si>
  <si>
    <t>MO-107290-2025-00029</t>
  </si>
  <si>
    <t>Obec Chodský Újezd</t>
  </si>
  <si>
    <t>Plzeňský kraj</t>
  </si>
  <si>
    <t>Tachov</t>
  </si>
  <si>
    <t>MO-107290-2025-00076</t>
  </si>
  <si>
    <t>Obec Rusava</t>
  </si>
  <si>
    <t>MO-107290-2025-00101</t>
  </si>
  <si>
    <t>Obec Komorní Lhotka</t>
  </si>
  <si>
    <t>Frýdek - Místek</t>
  </si>
  <si>
    <t>MO-107290-2025-00016</t>
  </si>
  <si>
    <t>Obec Bítouchov</t>
  </si>
  <si>
    <t>Mladá Boleslav</t>
  </si>
  <si>
    <t>MO-107290-2025-00008</t>
  </si>
  <si>
    <t>Obec Chodská Lhota</t>
  </si>
  <si>
    <t>Domažlice</t>
  </si>
  <si>
    <t>MO-107290-2025-00065</t>
  </si>
  <si>
    <t>Město Bojkovice</t>
  </si>
  <si>
    <t>MO-107290-2025-00090</t>
  </si>
  <si>
    <t>Městys Doudleby nad Orlicí</t>
  </si>
  <si>
    <t>MO-107290-2025-00048</t>
  </si>
  <si>
    <t>Město Svratka</t>
  </si>
  <si>
    <t>MO-107290-2025-00027</t>
  </si>
  <si>
    <t>Obec Rohatec</t>
  </si>
  <si>
    <t>MO-107290-2025-00082</t>
  </si>
  <si>
    <t>Městys Dolní Cerekev</t>
  </si>
  <si>
    <t>MO-107290-2025-00028</t>
  </si>
  <si>
    <t>Obec Chudčice</t>
  </si>
  <si>
    <t>MO-107290-2025-00025</t>
  </si>
  <si>
    <t>Obec Zahořany</t>
  </si>
  <si>
    <t>MO-107290-2025-00037</t>
  </si>
  <si>
    <t>MO-107290-2025-00092</t>
  </si>
  <si>
    <t>Městys Karlštejn</t>
  </si>
  <si>
    <t>MO-107290-2025-00026</t>
  </si>
  <si>
    <t>MO-107290-2025-00086</t>
  </si>
  <si>
    <t>Obec Malá Morava</t>
  </si>
  <si>
    <t>MO-107290-2025-00022</t>
  </si>
  <si>
    <t>Obec Bratronice</t>
  </si>
  <si>
    <t>MO-107290-2025-00069</t>
  </si>
  <si>
    <t>Městys Šatov</t>
  </si>
  <si>
    <t>MO-107290-2025-00013</t>
  </si>
  <si>
    <t>Město Třebenice</t>
  </si>
  <si>
    <t>MO-107290-2025-00057</t>
  </si>
  <si>
    <t>Obec Věrovany</t>
  </si>
  <si>
    <t>MO-107290-2025-00071</t>
  </si>
  <si>
    <t>Město Jaroměřice Nad Rokytnou</t>
  </si>
  <si>
    <t>MO-107290-2025-00055</t>
  </si>
  <si>
    <t>Obec Velké Losiny</t>
  </si>
  <si>
    <t>MO-107290-2025-00094</t>
  </si>
  <si>
    <t>Městys Jedovnice</t>
  </si>
  <si>
    <t>Blansko</t>
  </si>
  <si>
    <t>MO-107290-2025-00050</t>
  </si>
  <si>
    <t>Obec Zlončice</t>
  </si>
  <si>
    <t>MO-107290-2025-00021</t>
  </si>
  <si>
    <t>Město Chotěboř</t>
  </si>
  <si>
    <t>MO-107290-2025-00096</t>
  </si>
  <si>
    <t>Městys Stádlec</t>
  </si>
  <si>
    <t>Tábor</t>
  </si>
  <si>
    <t>MO-107290-2025-00006</t>
  </si>
  <si>
    <t>Město Žlutice</t>
  </si>
  <si>
    <t>Karlovy Vary</t>
  </si>
  <si>
    <t>MO-107290-2025-00070</t>
  </si>
  <si>
    <t>Obec Nový Malín</t>
  </si>
  <si>
    <t>MO-107290-2025-00044</t>
  </si>
  <si>
    <t>Obec Boršice</t>
  </si>
  <si>
    <t>MO-107290-2025-00042</t>
  </si>
  <si>
    <t>Město Zlaté Hory</t>
  </si>
  <si>
    <t>Jeseník</t>
  </si>
  <si>
    <t>MO-107290-2025-00068</t>
  </si>
  <si>
    <t>Obec Kejžlice</t>
  </si>
  <si>
    <t>Pelhřimov</t>
  </si>
  <si>
    <t>MO-107290-2025-00002</t>
  </si>
  <si>
    <t>Město Březová nad Svitavou</t>
  </si>
  <si>
    <t>Svitavy</t>
  </si>
  <si>
    <t>MO-107290-2025-00012</t>
  </si>
  <si>
    <t>Statutární město Ostrava, městský obvod Moravská Ostrava a Přívoz</t>
  </si>
  <si>
    <t>Ostrava - město</t>
  </si>
  <si>
    <t>MO-107290-2025-00093</t>
  </si>
  <si>
    <t>Městská část Praha 5</t>
  </si>
  <si>
    <t>MO-107290-2025-00009</t>
  </si>
  <si>
    <t>Město Třemošná</t>
  </si>
  <si>
    <t>Plzeň - sever</t>
  </si>
  <si>
    <t>MO-107290-2025-00035</t>
  </si>
  <si>
    <t>Obec Oldřišov</t>
  </si>
  <si>
    <t>Opava</t>
  </si>
  <si>
    <t>MO-107290-2025-00019</t>
  </si>
  <si>
    <t>Město Uherské Hradiště</t>
  </si>
  <si>
    <t>MO-107290-2025-00088</t>
  </si>
  <si>
    <t>Statutární město Třinec</t>
  </si>
  <si>
    <t>MO-107290-2025-00007</t>
  </si>
  <si>
    <t>Město Staňkov</t>
  </si>
  <si>
    <t>MO-107290-2025-00059</t>
  </si>
  <si>
    <t>Obec Doubrava</t>
  </si>
  <si>
    <t>Karviná</t>
  </si>
  <si>
    <t>MO-107290-2025-00100</t>
  </si>
  <si>
    <t>Obec Čimelice</t>
  </si>
  <si>
    <t>Písek</t>
  </si>
  <si>
    <t>MO-107290-2025-00072</t>
  </si>
  <si>
    <t>Město Šternberk</t>
  </si>
  <si>
    <t>MO-107290-2025-00067</t>
  </si>
  <si>
    <t>Město Skalná</t>
  </si>
  <si>
    <t>MO-107290-2025-00010</t>
  </si>
  <si>
    <t>Město Vrchlabí</t>
  </si>
  <si>
    <t>Trutnov</t>
  </si>
  <si>
    <t>Přibyslavice - rekonstrukce válečného hrobu obětí 2. světové války</t>
  </si>
  <si>
    <t>Nové Město na Moravě - rekonstrukce válečného hrobu oběti 2. světové války</t>
  </si>
  <si>
    <t>Stavěšice - oprava pomníku obětem světových válek</t>
  </si>
  <si>
    <t>Obec Rataje</t>
  </si>
  <si>
    <t>Jihlava - oprava válečných hrobů obětí 2. světové války</t>
  </si>
  <si>
    <t xml:space="preserve">Bušín - oprava pomníku obětem 2.světové války </t>
  </si>
  <si>
    <t>Čachotín - oprava pomníků obětem 1. světové války</t>
  </si>
  <si>
    <t>Tovačov - oprava válečných hrobů a pomníku obětí prusko-rakouské války 1866 - 2. etapa</t>
  </si>
  <si>
    <t>Dobříš - výstavba válečného hrobu oběti 2. světové války</t>
  </si>
  <si>
    <t>Obec Kbelnice</t>
  </si>
  <si>
    <t>Kbelnice - oprava válečných hrobů a pomníků obětí prusko-rakouské války r. 1866</t>
  </si>
  <si>
    <t>Jílové u Prahy - oprava válečného hrobu obětí 2. světové války a pomníků obětem světových válek</t>
  </si>
  <si>
    <t>Branišovice – obnova pomníku obětem 1. světové války</t>
  </si>
  <si>
    <t>Dolní Chabry - oprava pomníků obětem světových válek</t>
  </si>
  <si>
    <t xml:space="preserve">Zlámanec - oprava pomníku obětem 1. světové války </t>
  </si>
  <si>
    <t>Míroslav - přemístění a vybudování památníku obětem 2. světové války</t>
  </si>
  <si>
    <t>Pravčice - rekonstrukce památníků obětem světových válek</t>
  </si>
  <si>
    <t>Slatina nad Úpou - oprava pomníku obětem světových válek</t>
  </si>
  <si>
    <t>Slatina - oprava památníku obětem světových válek</t>
  </si>
  <si>
    <t>Staré Město - oprava památníku obětem 1. světové války</t>
  </si>
  <si>
    <t>Studená - oprava válečného hrobu obětí 2. světové války a pomníků obětem světových válek</t>
  </si>
  <si>
    <t>Bouzov - oprava pomníku obětem 1. světové války</t>
  </si>
  <si>
    <t>Albrechtice nad Orlicí - oprava pomníku obětem světových válek</t>
  </si>
  <si>
    <t>Obec Albrechtice nad Orlicí</t>
  </si>
  <si>
    <t>Hvozdnice - restaurování pomníku obětem světových válek</t>
  </si>
  <si>
    <t>Město Smiřice</t>
  </si>
  <si>
    <t>Smiřice - oprava pomníku obětem 2. světové války</t>
  </si>
  <si>
    <t>Klášterec nad Orlicí - oprava pomníku obětem 1. světové války</t>
  </si>
  <si>
    <t>Poniklá – oprava pomníků obětem světových válek</t>
  </si>
  <si>
    <t>Rokytnice nad Rokytnou - oprava a přemístění pomníku obětem světových válek</t>
  </si>
  <si>
    <t>Praha 11 - oprava pomníku obětem 2. světové války</t>
  </si>
  <si>
    <t>Nové Sady - oprava památníku obětem 1. světové války</t>
  </si>
  <si>
    <t>Vlastiboř - oprava pomníku obětem 1. světové války</t>
  </si>
  <si>
    <t>Úžice - restaurování pomníku obětem 1. světové války - obec Nechyba</t>
  </si>
  <si>
    <t>Obec Dobřany</t>
  </si>
  <si>
    <t>Chodský Újezd - obnova pomníku obětem 1. světové války</t>
  </si>
  <si>
    <t>Rusava - obnova pomníku obětem 2. světové války</t>
  </si>
  <si>
    <t>Komorní Lhotka - oprava památníku obětem světových válek</t>
  </si>
  <si>
    <t>Bítouchov - restaurování pomníku obětem 1. světové války</t>
  </si>
  <si>
    <t>Chodská Lhota - restaurování památníku obětem 1. světové války</t>
  </si>
  <si>
    <t>Bojkovice - výstavba pomníku obětem 2. světové války</t>
  </si>
  <si>
    <t>Doudleby nad Orlicí - oprava pomníku obětem světových válek</t>
  </si>
  <si>
    <t>Svratka - oprava pomníku obětem světových válek</t>
  </si>
  <si>
    <t>Rohatec - oprava pomníku obětem světových válek</t>
  </si>
  <si>
    <t>Dolní Cerekev - renovace památníku obětem světových válek</t>
  </si>
  <si>
    <t>Chudčice - restaurování pomníku obětem světových válek</t>
  </si>
  <si>
    <t>Zahořany - oprava pomníku obětem světových válek</t>
  </si>
  <si>
    <t>Úžice - restaurování pomníku obětem 1. světové války v Úžicích</t>
  </si>
  <si>
    <t>Bratronice - rekonstrukce pomníku obětem 1. světové války</t>
  </si>
  <si>
    <t>Třebenice - oprava památníku a oprava přístupu k památníku obětem 1. světové války</t>
  </si>
  <si>
    <t>Jaroměřice nad Rokytnou - oprava oplocení pomníku obětem 1. světové války</t>
  </si>
  <si>
    <t xml:space="preserve">Velké Losiny - obnova památníku obětem 1. světové války </t>
  </si>
  <si>
    <t>Jedovnice - oprava pomníku obětem 2. světové války</t>
  </si>
  <si>
    <t>Zlončice - oprava pomníku obětem 1. světové války</t>
  </si>
  <si>
    <t>Chotěboř - oprava pomníku obětem světových válek</t>
  </si>
  <si>
    <t>Stádlec - oprava pomníku obětem světových válek</t>
  </si>
  <si>
    <t>Žlutice - oprava pomníku obětem 1. světové války</t>
  </si>
  <si>
    <t>Boršice - oprava památníku obětem 1. světové války</t>
  </si>
  <si>
    <t xml:space="preserve">Kejžlice - přemístění pomníku obětem 1. světové války </t>
  </si>
  <si>
    <t>Březová nad Svitavou - oprava památníku obětem světových válek</t>
  </si>
  <si>
    <t>Ostrava – oprava památníku obětem světových válek</t>
  </si>
  <si>
    <t>Praha 5 - oprava pomníku obětem světových válek</t>
  </si>
  <si>
    <t>Třemošná - oprava pomníku obětem světových válek</t>
  </si>
  <si>
    <t>Oldřišov - oprava pomníku obětem 1. světové války</t>
  </si>
  <si>
    <t xml:space="preserve">Uherské Hradiště - oprava památníku obětem 2. světové války </t>
  </si>
  <si>
    <t xml:space="preserve">Třinec - oprava památníku obětem 2. světové války </t>
  </si>
  <si>
    <t>Doubrava - oprava pomníku obětem 1. světové války</t>
  </si>
  <si>
    <t>Čimice - oprava památníku obětem světových válek</t>
  </si>
  <si>
    <t>VH</t>
  </si>
  <si>
    <t>PM</t>
  </si>
  <si>
    <t>Žádosti o dotace na péči o válečné hroby seřazené podle dosaženého bodového hodnocení -  2027</t>
  </si>
  <si>
    <t>Stavěšice - oprava památníku obětem 2. světové války</t>
  </si>
  <si>
    <t xml:space="preserve">Chržín - oprava památníků obětem 1. světové války </t>
  </si>
  <si>
    <t>Mírov - renovace válečného hrobu obětí 2. světové války</t>
  </si>
  <si>
    <t>Zaječov - renovace válečného hrobu obětí 2. světové války a oprava pomníků obětem světových válek</t>
  </si>
  <si>
    <t>Miroslav - oprava pomníku obětem 1. světové války</t>
  </si>
  <si>
    <t>Bohdíkov - oprava památníku obětem světových válek</t>
  </si>
  <si>
    <t>Všestary - oprava osária obětí prusko-rakouské války r. 1866</t>
  </si>
  <si>
    <t>Praha - Břevnov - výstavba válečného hrobu - schránky a úložný systém pro uložení ostatků vojáků ze sedmileté prusko-rakouské války</t>
  </si>
  <si>
    <t>Cheb - oprava válečného hrobu obětí 2. světové války</t>
  </si>
  <si>
    <t>Chvalčov - oprava památníku obětem 2. světové války</t>
  </si>
  <si>
    <t>Holčovice - rekonstrukce památníku obětem 1. světové války</t>
  </si>
  <si>
    <t xml:space="preserve">Jeviněves - oprava pomníku obětem 1. světové války </t>
  </si>
  <si>
    <t xml:space="preserve">Olomouc – oprava pohřebiště obětí 2. světové války o pomníku obětem 1. světové války  </t>
  </si>
  <si>
    <t>Vlastiboř - oprava památníku obětem 2. světové války</t>
  </si>
  <si>
    <t>Malá Morava - oprava památníku obětem 1. světové války</t>
  </si>
  <si>
    <t>Šatov - renovace památníku obětem 1. světové války</t>
  </si>
  <si>
    <t>Věrovany – oprava památníku obětem světových válek</t>
  </si>
  <si>
    <t xml:space="preserve">Karlštejn - oprava schodiště a pomníku obětem 1. světové války </t>
  </si>
  <si>
    <t>Zlaté Hory - obnova pomníku obětem 1. světové války</t>
  </si>
  <si>
    <t>Vrchlabí - oprava pomníku obětem prusko-rakouské války r. 1866</t>
  </si>
  <si>
    <t>Dobřany - oprava pomníku obětem 1. světové války</t>
  </si>
  <si>
    <t>Bohdalov - oprava památníku oběti 1. světové války</t>
  </si>
  <si>
    <t>Světlá Hora - oprava pomníků obětem 1. světové války</t>
  </si>
  <si>
    <t>Zruč nad Sázavou - oprava pomníku obětem světových válek</t>
  </si>
  <si>
    <t xml:space="preserve">Rataje  - oprava památníků obětem světových válek </t>
  </si>
  <si>
    <t>Šternberk - oprava pomníku obětem 1. světové války</t>
  </si>
  <si>
    <t>Nový Malín - restaurování památníku obětem 1. světové války</t>
  </si>
  <si>
    <t>Obec Stavěšice</t>
  </si>
  <si>
    <t>Dolní Chabry - oprava válečných hrobů obětí 2. světové války</t>
  </si>
  <si>
    <t>Karlova Ves - oprava pomníku obětem 1. světové války</t>
  </si>
  <si>
    <t>Vrbno pod Pradědem - oprava válečného hrobu obětí 1. světové války</t>
  </si>
  <si>
    <t xml:space="preserve">Staňkov - oprava památníku obětem 1. světové války </t>
  </si>
  <si>
    <t>Skalná - oprava památníku obětem 1. světové války</t>
  </si>
  <si>
    <t>Žádosti k realizaci</t>
  </si>
  <si>
    <t>Zamítnuté žádosti z důvodu nedostatku finančních prostředků</t>
  </si>
  <si>
    <t>nabídnuto částečné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</si>
</sst>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5]#,##0"/>
    <numFmt numFmtId="165" formatCode="[$-10405]dd\.mm\.yyyy"/>
    <numFmt numFmtId="166" formatCode="#,##0.00\ &quot;Kč&quot;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8"/>
      <color rgb="FF00000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8"/>
      <color rgb="FF000000"/>
      <name val="Arial Narrow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rgb="FFD3D3D3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4" fillId="0" borderId="0"/>
  </cellStyleXfs>
  <cellXfs count="102">
    <xf numFmtId="0" fontId="1" fillId="0" borderId="0" xfId="0" applyFont="1"/>
    <xf numFmtId="0" fontId="6" fillId="0" borderId="0" xfId="0" applyFont="1"/>
    <xf numFmtId="0" fontId="9" fillId="0" borderId="0" xfId="1" applyFont="1" applyAlignment="1">
      <alignment vertical="top" wrapText="1" readingOrder="1"/>
    </xf>
    <xf numFmtId="0" fontId="5" fillId="2" borderId="6" xfId="1" applyFont="1" applyFill="1" applyBorder="1" applyAlignment="1">
      <alignment horizontal="center" vertical="center" wrapText="1" readingOrder="1"/>
    </xf>
    <xf numFmtId="0" fontId="7" fillId="0" borderId="0" xfId="0" applyFont="1"/>
    <xf numFmtId="0" fontId="10" fillId="0" borderId="0" xfId="1" applyFont="1" applyAlignment="1">
      <alignment vertical="top" wrapText="1" readingOrder="1"/>
    </xf>
    <xf numFmtId="0" fontId="7" fillId="0" borderId="0" xfId="0" applyFont="1"/>
    <xf numFmtId="0" fontId="1" fillId="0" borderId="0" xfId="0" applyFont="1"/>
    <xf numFmtId="166" fontId="12" fillId="0" borderId="0" xfId="0" applyNumberFormat="1" applyFont="1"/>
    <xf numFmtId="0" fontId="13" fillId="0" borderId="0" xfId="0" applyFont="1"/>
    <xf numFmtId="0" fontId="14" fillId="0" borderId="0" xfId="1" applyFont="1" applyAlignment="1">
      <alignment vertical="top" wrapText="1" readingOrder="1"/>
    </xf>
    <xf numFmtId="0" fontId="15" fillId="0" borderId="0" xfId="0" applyFont="1"/>
    <xf numFmtId="166" fontId="16" fillId="0" borderId="0" xfId="0" applyNumberFormat="1" applyFont="1"/>
    <xf numFmtId="164" fontId="3" fillId="3" borderId="13" xfId="1" applyNumberFormat="1" applyFont="1" applyFill="1" applyBorder="1" applyAlignment="1">
      <alignment vertical="top" wrapText="1" readingOrder="1"/>
    </xf>
    <xf numFmtId="0" fontId="3" fillId="3" borderId="5" xfId="1" applyFont="1" applyFill="1" applyBorder="1" applyAlignment="1">
      <alignment vertical="top" wrapText="1" readingOrder="1"/>
    </xf>
    <xf numFmtId="0" fontId="5" fillId="3" borderId="5" xfId="1" applyFont="1" applyFill="1" applyBorder="1" applyAlignment="1">
      <alignment vertical="top" wrapText="1" readingOrder="1"/>
    </xf>
    <xf numFmtId="165" fontId="3" fillId="3" borderId="5" xfId="1" applyNumberFormat="1" applyFont="1" applyFill="1" applyBorder="1" applyAlignment="1">
      <alignment vertical="top" wrapText="1" readingOrder="1"/>
    </xf>
    <xf numFmtId="0" fontId="3" fillId="3" borderId="5" xfId="1" applyFont="1" applyFill="1" applyBorder="1" applyAlignment="1">
      <alignment horizontal="left" vertical="top" wrapText="1" readingOrder="1"/>
    </xf>
    <xf numFmtId="164" fontId="3" fillId="3" borderId="5" xfId="1" applyNumberFormat="1" applyFont="1" applyFill="1" applyBorder="1" applyAlignment="1">
      <alignment horizontal="right" vertical="top" wrapText="1" readingOrder="1"/>
    </xf>
    <xf numFmtId="164" fontId="3" fillId="3" borderId="5" xfId="1" applyNumberFormat="1" applyFont="1" applyFill="1" applyBorder="1" applyAlignment="1">
      <alignment vertical="top" wrapText="1" readingOrder="1"/>
    </xf>
    <xf numFmtId="164" fontId="3" fillId="3" borderId="14" xfId="1" applyNumberFormat="1" applyFont="1" applyFill="1" applyBorder="1" applyAlignment="1">
      <alignment vertical="top" wrapText="1" readingOrder="1"/>
    </xf>
    <xf numFmtId="164" fontId="3" fillId="3" borderId="15" xfId="1" applyNumberFormat="1" applyFont="1" applyFill="1" applyBorder="1" applyAlignment="1">
      <alignment vertical="top" wrapText="1" readingOrder="1"/>
    </xf>
    <xf numFmtId="0" fontId="3" fillId="3" borderId="16" xfId="1" applyFont="1" applyFill="1" applyBorder="1" applyAlignment="1">
      <alignment vertical="top" wrapText="1" readingOrder="1"/>
    </xf>
    <xf numFmtId="0" fontId="5" fillId="3" borderId="16" xfId="1" applyFont="1" applyFill="1" applyBorder="1" applyAlignment="1">
      <alignment vertical="top" wrapText="1" readingOrder="1"/>
    </xf>
    <xf numFmtId="165" fontId="3" fillId="3" borderId="16" xfId="1" applyNumberFormat="1" applyFont="1" applyFill="1" applyBorder="1" applyAlignment="1">
      <alignment vertical="top" wrapText="1" readingOrder="1"/>
    </xf>
    <xf numFmtId="0" fontId="3" fillId="3" borderId="16" xfId="1" applyFont="1" applyFill="1" applyBorder="1" applyAlignment="1">
      <alignment horizontal="left" vertical="top" wrapText="1" readingOrder="1"/>
    </xf>
    <xf numFmtId="164" fontId="3" fillId="3" borderId="16" xfId="1" applyNumberFormat="1" applyFont="1" applyFill="1" applyBorder="1" applyAlignment="1">
      <alignment horizontal="right" vertical="top" wrapText="1" readingOrder="1"/>
    </xf>
    <xf numFmtId="164" fontId="3" fillId="3" borderId="16" xfId="1" applyNumberFormat="1" applyFont="1" applyFill="1" applyBorder="1" applyAlignment="1">
      <alignment vertical="top" wrapText="1" readingOrder="1"/>
    </xf>
    <xf numFmtId="164" fontId="3" fillId="3" borderId="17" xfId="1" applyNumberFormat="1" applyFont="1" applyFill="1" applyBorder="1" applyAlignment="1">
      <alignment vertical="top" wrapText="1" readingOrder="1"/>
    </xf>
    <xf numFmtId="164" fontId="3" fillId="3" borderId="18" xfId="1" applyNumberFormat="1" applyFont="1" applyFill="1" applyBorder="1" applyAlignment="1">
      <alignment vertical="top" wrapText="1" readingOrder="1"/>
    </xf>
    <xf numFmtId="0" fontId="3" fillId="3" borderId="6" xfId="1" applyFont="1" applyFill="1" applyBorder="1" applyAlignment="1">
      <alignment vertical="top" wrapText="1" readingOrder="1"/>
    </xf>
    <xf numFmtId="0" fontId="5" fillId="3" borderId="6" xfId="1" applyFont="1" applyFill="1" applyBorder="1" applyAlignment="1">
      <alignment vertical="top" wrapText="1" readingOrder="1"/>
    </xf>
    <xf numFmtId="165" fontId="3" fillId="3" borderId="6" xfId="1" applyNumberFormat="1" applyFont="1" applyFill="1" applyBorder="1" applyAlignment="1">
      <alignment vertical="top" wrapText="1" readingOrder="1"/>
    </xf>
    <xf numFmtId="0" fontId="3" fillId="3" borderId="6" xfId="1" applyFont="1" applyFill="1" applyBorder="1" applyAlignment="1">
      <alignment horizontal="left" vertical="top" wrapText="1" readingOrder="1"/>
    </xf>
    <xf numFmtId="164" fontId="3" fillId="3" borderId="6" xfId="1" applyNumberFormat="1" applyFont="1" applyFill="1" applyBorder="1" applyAlignment="1">
      <alignment horizontal="right" vertical="top" wrapText="1" readingOrder="1"/>
    </xf>
    <xf numFmtId="164" fontId="3" fillId="3" borderId="6" xfId="1" applyNumberFormat="1" applyFont="1" applyFill="1" applyBorder="1" applyAlignment="1">
      <alignment vertical="top" wrapText="1" readingOrder="1"/>
    </xf>
    <xf numFmtId="164" fontId="3" fillId="3" borderId="19" xfId="1" applyNumberFormat="1" applyFont="1" applyFill="1" applyBorder="1" applyAlignment="1">
      <alignment vertical="top" wrapText="1" readingOrder="1"/>
    </xf>
    <xf numFmtId="164" fontId="3" fillId="4" borderId="15" xfId="1" applyNumberFormat="1" applyFont="1" applyFill="1" applyBorder="1" applyAlignment="1">
      <alignment vertical="top" wrapText="1" readingOrder="1"/>
    </xf>
    <xf numFmtId="0" fontId="3" fillId="4" borderId="16" xfId="1" applyFont="1" applyFill="1" applyBorder="1" applyAlignment="1">
      <alignment vertical="top" wrapText="1" readingOrder="1"/>
    </xf>
    <xf numFmtId="0" fontId="5" fillId="4" borderId="16" xfId="1" applyFont="1" applyFill="1" applyBorder="1" applyAlignment="1">
      <alignment vertical="top" wrapText="1" readingOrder="1"/>
    </xf>
    <xf numFmtId="165" fontId="3" fillId="4" borderId="16" xfId="1" applyNumberFormat="1" applyFont="1" applyFill="1" applyBorder="1" applyAlignment="1">
      <alignment vertical="top" wrapText="1" readingOrder="1"/>
    </xf>
    <xf numFmtId="0" fontId="3" fillId="4" borderId="16" xfId="1" applyFont="1" applyFill="1" applyBorder="1" applyAlignment="1">
      <alignment horizontal="left" vertical="top" wrapText="1" readingOrder="1"/>
    </xf>
    <xf numFmtId="164" fontId="3" fillId="4" borderId="16" xfId="1" applyNumberFormat="1" applyFont="1" applyFill="1" applyBorder="1" applyAlignment="1">
      <alignment horizontal="right" vertical="top" wrapText="1" readingOrder="1"/>
    </xf>
    <xf numFmtId="164" fontId="3" fillId="4" borderId="16" xfId="1" applyNumberFormat="1" applyFont="1" applyFill="1" applyBorder="1" applyAlignment="1">
      <alignment vertical="top" wrapText="1" readingOrder="1"/>
    </xf>
    <xf numFmtId="164" fontId="3" fillId="4" borderId="17" xfId="1" applyNumberFormat="1" applyFont="1" applyFill="1" applyBorder="1" applyAlignment="1">
      <alignment vertical="top" wrapText="1" readingOrder="1"/>
    </xf>
    <xf numFmtId="164" fontId="3" fillId="4" borderId="18" xfId="1" applyNumberFormat="1" applyFont="1" applyFill="1" applyBorder="1" applyAlignment="1">
      <alignment vertical="top" wrapText="1" readingOrder="1"/>
    </xf>
    <xf numFmtId="0" fontId="3" fillId="4" borderId="6" xfId="1" applyFont="1" applyFill="1" applyBorder="1" applyAlignment="1">
      <alignment vertical="top" wrapText="1" readingOrder="1"/>
    </xf>
    <xf numFmtId="0" fontId="5" fillId="4" borderId="6" xfId="1" applyFont="1" applyFill="1" applyBorder="1" applyAlignment="1">
      <alignment vertical="top" wrapText="1" readingOrder="1"/>
    </xf>
    <xf numFmtId="165" fontId="3" fillId="4" borderId="6" xfId="1" applyNumberFormat="1" applyFont="1" applyFill="1" applyBorder="1" applyAlignment="1">
      <alignment vertical="top" wrapText="1" readingOrder="1"/>
    </xf>
    <xf numFmtId="0" fontId="3" fillId="4" borderId="6" xfId="1" applyFont="1" applyFill="1" applyBorder="1" applyAlignment="1">
      <alignment horizontal="left" vertical="top" wrapText="1" readingOrder="1"/>
    </xf>
    <xf numFmtId="164" fontId="3" fillId="4" borderId="6" xfId="1" applyNumberFormat="1" applyFont="1" applyFill="1" applyBorder="1" applyAlignment="1">
      <alignment horizontal="right" vertical="top" wrapText="1" readingOrder="1"/>
    </xf>
    <xf numFmtId="164" fontId="3" fillId="4" borderId="6" xfId="1" applyNumberFormat="1" applyFont="1" applyFill="1" applyBorder="1" applyAlignment="1">
      <alignment vertical="top" wrapText="1" readingOrder="1"/>
    </xf>
    <xf numFmtId="164" fontId="3" fillId="4" borderId="19" xfId="1" applyNumberFormat="1" applyFont="1" applyFill="1" applyBorder="1" applyAlignment="1">
      <alignment vertical="top" wrapText="1" readingOrder="1"/>
    </xf>
    <xf numFmtId="0" fontId="1" fillId="0" borderId="0" xfId="0" applyFont="1" applyFill="1"/>
    <xf numFmtId="0" fontId="20" fillId="0" borderId="0" xfId="0" applyFont="1" applyAlignment="1">
      <alignment wrapText="1"/>
    </xf>
    <xf numFmtId="0" fontId="1" fillId="0" borderId="0" xfId="0" applyFont="1"/>
    <xf numFmtId="164" fontId="3" fillId="0" borderId="0" xfId="1" applyNumberFormat="1" applyFont="1" applyFill="1" applyBorder="1" applyAlignment="1">
      <alignment vertical="top" wrapText="1" readingOrder="1"/>
    </xf>
    <xf numFmtId="0" fontId="3" fillId="0" borderId="0" xfId="1" applyFont="1" applyFill="1" applyBorder="1" applyAlignment="1">
      <alignment vertical="top" wrapText="1" readingOrder="1"/>
    </xf>
    <xf numFmtId="0" fontId="5" fillId="0" borderId="0" xfId="1" applyFont="1" applyFill="1" applyBorder="1" applyAlignment="1">
      <alignment vertical="top" wrapText="1" readingOrder="1"/>
    </xf>
    <xf numFmtId="165" fontId="3" fillId="0" borderId="0" xfId="1" applyNumberFormat="1" applyFont="1" applyFill="1" applyBorder="1" applyAlignment="1">
      <alignment vertical="top" wrapText="1" readingOrder="1"/>
    </xf>
    <xf numFmtId="0" fontId="3" fillId="0" borderId="0" xfId="1" applyFont="1" applyFill="1" applyBorder="1" applyAlignment="1">
      <alignment horizontal="left" vertical="top" wrapText="1" readingOrder="1"/>
    </xf>
    <xf numFmtId="164" fontId="3" fillId="0" borderId="0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4" fontId="3" fillId="0" borderId="20" xfId="1" applyNumberFormat="1" applyFont="1" applyFill="1" applyBorder="1" applyAlignment="1">
      <alignment vertical="top" wrapText="1" readingOrder="1"/>
    </xf>
    <xf numFmtId="0" fontId="3" fillId="0" borderId="20" xfId="1" applyFont="1" applyFill="1" applyBorder="1" applyAlignment="1">
      <alignment vertical="top" wrapText="1" readingOrder="1"/>
    </xf>
    <xf numFmtId="0" fontId="5" fillId="0" borderId="20" xfId="1" applyFont="1" applyFill="1" applyBorder="1" applyAlignment="1">
      <alignment vertical="top" wrapText="1" readingOrder="1"/>
    </xf>
    <xf numFmtId="165" fontId="3" fillId="0" borderId="20" xfId="1" applyNumberFormat="1" applyFont="1" applyFill="1" applyBorder="1" applyAlignment="1">
      <alignment vertical="top" wrapText="1" readingOrder="1"/>
    </xf>
    <xf numFmtId="0" fontId="3" fillId="0" borderId="20" xfId="1" applyFont="1" applyFill="1" applyBorder="1" applyAlignment="1">
      <alignment horizontal="left" vertical="top" wrapText="1" readingOrder="1"/>
    </xf>
    <xf numFmtId="164" fontId="3" fillId="0" borderId="20" xfId="1" applyNumberFormat="1" applyFont="1" applyFill="1" applyBorder="1" applyAlignment="1">
      <alignment horizontal="right" vertical="top" wrapText="1" readingOrder="1"/>
    </xf>
    <xf numFmtId="166" fontId="6" fillId="0" borderId="0" xfId="0" applyNumberFormat="1" applyFont="1"/>
    <xf numFmtId="0" fontId="1" fillId="0" borderId="0" xfId="0" applyFont="1"/>
    <xf numFmtId="166" fontId="7" fillId="0" borderId="0" xfId="0" applyNumberFormat="1" applyFont="1"/>
    <xf numFmtId="0" fontId="7" fillId="0" borderId="0" xfId="0" applyFont="1"/>
    <xf numFmtId="166" fontId="11" fillId="0" borderId="0" xfId="0" applyNumberFormat="1" applyFont="1"/>
    <xf numFmtId="0" fontId="3" fillId="2" borderId="9" xfId="1" applyFont="1" applyFill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wrapText="1"/>
    </xf>
    <xf numFmtId="0" fontId="10" fillId="0" borderId="0" xfId="1" applyFont="1" applyAlignment="1">
      <alignment vertical="top" wrapText="1" readingOrder="1"/>
    </xf>
    <xf numFmtId="0" fontId="3" fillId="2" borderId="11" xfId="1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 readingOrder="1"/>
    </xf>
    <xf numFmtId="0" fontId="3" fillId="2" borderId="5" xfId="1" applyFont="1" applyFill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166" fontId="12" fillId="0" borderId="0" xfId="0" applyNumberFormat="1" applyFont="1"/>
    <xf numFmtId="0" fontId="3" fillId="2" borderId="7" xfId="1" applyFont="1" applyFill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9" fillId="0" borderId="0" xfId="1" applyNumberFormat="1" applyFont="1" applyFill="1" applyBorder="1" applyAlignment="1">
      <alignment vertical="top" wrapText="1" readingOrder="1"/>
    </xf>
    <xf numFmtId="0" fontId="6" fillId="0" borderId="0" xfId="0" applyFont="1" applyBorder="1" applyAlignment="1">
      <alignment vertical="top" wrapText="1" readingOrder="1"/>
    </xf>
    <xf numFmtId="0" fontId="17" fillId="0" borderId="0" xfId="0" applyFont="1" applyAlignment="1"/>
    <xf numFmtId="0" fontId="18" fillId="0" borderId="0" xfId="0" applyFont="1" applyAlignment="1"/>
    <xf numFmtId="164" fontId="3" fillId="3" borderId="21" xfId="1" applyNumberFormat="1" applyFont="1" applyFill="1" applyBorder="1" applyAlignment="1">
      <alignment vertical="top" wrapText="1" readingOrder="1"/>
    </xf>
    <xf numFmtId="0" fontId="3" fillId="3" borderId="22" xfId="1" applyFont="1" applyFill="1" applyBorder="1" applyAlignment="1">
      <alignment vertical="top" wrapText="1" readingOrder="1"/>
    </xf>
    <xf numFmtId="0" fontId="5" fillId="3" borderId="22" xfId="1" applyFont="1" applyFill="1" applyBorder="1" applyAlignment="1">
      <alignment vertical="top" wrapText="1" readingOrder="1"/>
    </xf>
    <xf numFmtId="165" fontId="3" fillId="3" borderId="22" xfId="1" applyNumberFormat="1" applyFont="1" applyFill="1" applyBorder="1" applyAlignment="1">
      <alignment vertical="top" wrapText="1" readingOrder="1"/>
    </xf>
    <xf numFmtId="0" fontId="3" fillId="3" borderId="22" xfId="1" applyFont="1" applyFill="1" applyBorder="1" applyAlignment="1">
      <alignment horizontal="left" vertical="top" wrapText="1" readingOrder="1"/>
    </xf>
    <xf numFmtId="164" fontId="3" fillId="3" borderId="22" xfId="1" applyNumberFormat="1" applyFont="1" applyFill="1" applyBorder="1" applyAlignment="1">
      <alignment horizontal="right" vertical="top" wrapText="1" readingOrder="1"/>
    </xf>
    <xf numFmtId="164" fontId="3" fillId="3" borderId="22" xfId="1" applyNumberFormat="1" applyFont="1" applyFill="1" applyBorder="1" applyAlignment="1">
      <alignment vertical="top" wrapText="1" readingOrder="1"/>
    </xf>
    <xf numFmtId="164" fontId="3" fillId="3" borderId="23" xfId="1" applyNumberFormat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showGridLines="0" tabSelected="1" workbookViewId="0">
      <selection activeCell="R65" sqref="R1:R1048576"/>
    </sheetView>
  </sheetViews>
  <sheetFormatPr defaultRowHeight="15" x14ac:dyDescent="0.25"/>
  <cols>
    <col min="1" max="1" width="3.5703125" customWidth="1"/>
    <col min="2" max="2" width="8.5703125" customWidth="1"/>
    <col min="3" max="3" width="17.140625" customWidth="1"/>
    <col min="4" max="4" width="12" customWidth="1"/>
    <col min="5" max="5" width="9.85546875" customWidth="1"/>
    <col min="6" max="6" width="28.140625" customWidth="1"/>
    <col min="7" max="7" width="8.28515625" customWidth="1"/>
    <col min="8" max="8" width="8.85546875" customWidth="1"/>
    <col min="9" max="9" width="4.85546875" customWidth="1"/>
    <col min="10" max="10" width="4.7109375" customWidth="1"/>
    <col min="11" max="11" width="6.85546875" bestFit="1" customWidth="1"/>
    <col min="12" max="12" width="7.140625" customWidth="1"/>
    <col min="13" max="13" width="8.5703125" customWidth="1"/>
    <col min="14" max="14" width="9.140625" customWidth="1"/>
    <col min="15" max="15" width="6" customWidth="1"/>
    <col min="16" max="16" width="5" customWidth="1"/>
    <col min="17" max="17" width="6.140625" customWidth="1"/>
    <col min="18" max="18" width="13.5703125" hidden="1" customWidth="1"/>
  </cols>
  <sheetData>
    <row r="1" spans="1:17" ht="10.5" customHeight="1" x14ac:dyDescent="0.25"/>
    <row r="2" spans="1:17" ht="47.25" customHeight="1" x14ac:dyDescent="0.25">
      <c r="A2" s="76" t="s">
        <v>0</v>
      </c>
      <c r="B2" s="77"/>
      <c r="C2" s="77"/>
      <c r="D2" s="86" t="s">
        <v>336</v>
      </c>
      <c r="E2" s="87"/>
      <c r="F2" s="87"/>
      <c r="G2" s="87"/>
      <c r="H2" s="87"/>
      <c r="I2" s="87"/>
      <c r="J2" s="87"/>
      <c r="K2" s="87"/>
      <c r="L2" s="87"/>
      <c r="M2" s="87"/>
      <c r="N2" s="88"/>
      <c r="O2" s="88"/>
      <c r="P2" s="88"/>
      <c r="Q2" s="89"/>
    </row>
    <row r="3" spans="1:17" ht="7.5" customHeight="1" x14ac:dyDescent="0.25"/>
    <row r="4" spans="1:17" ht="15" customHeight="1" x14ac:dyDescent="0.25">
      <c r="I4" s="2"/>
      <c r="J4" s="4" t="s">
        <v>1</v>
      </c>
      <c r="K4" s="1"/>
      <c r="L4" s="4"/>
      <c r="M4" s="1"/>
      <c r="O4" s="69">
        <v>17500000</v>
      </c>
      <c r="P4" s="70"/>
      <c r="Q4" s="70"/>
    </row>
    <row r="5" spans="1:17" ht="15" customHeight="1" x14ac:dyDescent="0.25">
      <c r="A5" s="72"/>
      <c r="B5" s="72"/>
      <c r="C5" s="72"/>
      <c r="D5" s="72"/>
      <c r="E5" s="4"/>
      <c r="F5" s="4"/>
      <c r="G5" s="4"/>
      <c r="H5" s="4"/>
      <c r="I5" s="4"/>
      <c r="J5" s="78" t="s">
        <v>2</v>
      </c>
      <c r="K5" s="72"/>
      <c r="L5" s="72"/>
      <c r="M5" s="72"/>
      <c r="N5" s="4"/>
      <c r="O5" s="71">
        <v>650824</v>
      </c>
      <c r="P5" s="72"/>
      <c r="Q5" s="72"/>
    </row>
    <row r="6" spans="1:17" ht="15" customHeight="1" x14ac:dyDescent="0.25">
      <c r="A6" s="72"/>
      <c r="B6" s="72"/>
      <c r="C6" s="72"/>
      <c r="D6" s="72"/>
      <c r="E6" s="4"/>
      <c r="F6" s="4"/>
      <c r="G6" s="4"/>
      <c r="H6" s="4"/>
      <c r="I6" s="4"/>
      <c r="J6" s="78" t="s">
        <v>3</v>
      </c>
      <c r="K6" s="72"/>
      <c r="L6" s="72"/>
      <c r="M6" s="72"/>
      <c r="N6" s="4"/>
      <c r="O6" s="73">
        <f>O4+O5</f>
        <v>18150824</v>
      </c>
      <c r="P6" s="72"/>
      <c r="Q6" s="72"/>
    </row>
    <row r="7" spans="1:17" ht="12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78" t="s">
        <v>4</v>
      </c>
      <c r="K7" s="72"/>
      <c r="L7" s="72"/>
      <c r="M7" s="72"/>
      <c r="N7" s="4"/>
      <c r="O7" s="71">
        <v>29893096</v>
      </c>
      <c r="P7" s="72"/>
      <c r="Q7" s="72"/>
    </row>
    <row r="8" spans="1:17" ht="14.1" customHeight="1" x14ac:dyDescent="0.25">
      <c r="J8" s="78" t="s">
        <v>5</v>
      </c>
      <c r="K8" s="72"/>
      <c r="L8" s="72"/>
      <c r="M8" s="72"/>
      <c r="N8" s="4"/>
      <c r="O8" s="83">
        <f>O6-O7</f>
        <v>-11742272</v>
      </c>
      <c r="P8" s="72"/>
      <c r="Q8" s="72"/>
    </row>
    <row r="9" spans="1:17" s="7" customFormat="1" ht="6.75" customHeight="1" x14ac:dyDescent="0.25">
      <c r="J9" s="5"/>
      <c r="K9" s="6"/>
      <c r="L9" s="6"/>
      <c r="M9" s="6"/>
      <c r="N9" s="6"/>
      <c r="O9" s="8"/>
      <c r="P9" s="6"/>
      <c r="Q9" s="6"/>
    </row>
    <row r="10" spans="1:17" s="9" customFormat="1" ht="18.75" customHeight="1" x14ac:dyDescent="0.3">
      <c r="A10" s="92" t="s">
        <v>370</v>
      </c>
      <c r="B10" s="93"/>
      <c r="C10" s="93"/>
      <c r="J10" s="10"/>
      <c r="K10" s="11"/>
      <c r="L10" s="11"/>
      <c r="M10" s="11"/>
      <c r="N10" s="11"/>
      <c r="O10" s="12"/>
      <c r="P10" s="11"/>
      <c r="Q10" s="11"/>
    </row>
    <row r="11" spans="1:17" ht="9" customHeight="1" thickBot="1" x14ac:dyDescent="0.3"/>
    <row r="12" spans="1:17" x14ac:dyDescent="0.25">
      <c r="A12" s="84" t="s">
        <v>6</v>
      </c>
      <c r="B12" s="74" t="s">
        <v>7</v>
      </c>
      <c r="C12" s="74" t="s">
        <v>8</v>
      </c>
      <c r="D12" s="74" t="s">
        <v>9</v>
      </c>
      <c r="E12" s="74" t="s">
        <v>10</v>
      </c>
      <c r="F12" s="74" t="s">
        <v>11</v>
      </c>
      <c r="G12" s="74" t="s">
        <v>12</v>
      </c>
      <c r="H12" s="74" t="s">
        <v>13</v>
      </c>
      <c r="I12" s="81" t="s">
        <v>14</v>
      </c>
      <c r="J12" s="82"/>
      <c r="K12" s="74" t="s">
        <v>15</v>
      </c>
      <c r="L12" s="74" t="s">
        <v>16</v>
      </c>
      <c r="M12" s="74" t="s">
        <v>17</v>
      </c>
      <c r="N12" s="74" t="s">
        <v>18</v>
      </c>
      <c r="O12" s="74" t="s">
        <v>19</v>
      </c>
      <c r="P12" s="74" t="s">
        <v>20</v>
      </c>
      <c r="Q12" s="79" t="s">
        <v>21</v>
      </c>
    </row>
    <row r="13" spans="1:17" ht="15.75" thickBot="1" x14ac:dyDescent="0.3">
      <c r="A13" s="85"/>
      <c r="B13" s="75"/>
      <c r="C13" s="75"/>
      <c r="D13" s="75"/>
      <c r="E13" s="75"/>
      <c r="F13" s="75"/>
      <c r="G13" s="75"/>
      <c r="H13" s="75"/>
      <c r="I13" s="3" t="s">
        <v>334</v>
      </c>
      <c r="J13" s="3" t="s">
        <v>335</v>
      </c>
      <c r="K13" s="75"/>
      <c r="L13" s="75"/>
      <c r="M13" s="75"/>
      <c r="N13" s="75"/>
      <c r="O13" s="75"/>
      <c r="P13" s="75"/>
      <c r="Q13" s="80"/>
    </row>
    <row r="14" spans="1:17" ht="25.5" customHeight="1" x14ac:dyDescent="0.25">
      <c r="A14" s="13">
        <v>1</v>
      </c>
      <c r="B14" s="14" t="s">
        <v>22</v>
      </c>
      <c r="C14" s="14" t="s">
        <v>364</v>
      </c>
      <c r="D14" s="14" t="s">
        <v>23</v>
      </c>
      <c r="E14" s="14" t="s">
        <v>24</v>
      </c>
      <c r="F14" s="15" t="s">
        <v>337</v>
      </c>
      <c r="G14" s="16">
        <v>46055</v>
      </c>
      <c r="H14" s="17" t="s">
        <v>25</v>
      </c>
      <c r="I14" s="18">
        <v>0</v>
      </c>
      <c r="J14" s="18">
        <v>1</v>
      </c>
      <c r="K14" s="18">
        <v>84000</v>
      </c>
      <c r="L14" s="18">
        <v>84000</v>
      </c>
      <c r="M14" s="19">
        <v>67200</v>
      </c>
      <c r="N14" s="19">
        <f>M14</f>
        <v>67200</v>
      </c>
      <c r="O14" s="19">
        <v>270</v>
      </c>
      <c r="P14" s="14"/>
      <c r="Q14" s="20">
        <v>270</v>
      </c>
    </row>
    <row r="15" spans="1:17" ht="25.5" customHeight="1" x14ac:dyDescent="0.25">
      <c r="A15" s="21">
        <v>2</v>
      </c>
      <c r="B15" s="22" t="s">
        <v>26</v>
      </c>
      <c r="C15" s="22" t="s">
        <v>27</v>
      </c>
      <c r="D15" s="22" t="s">
        <v>28</v>
      </c>
      <c r="E15" s="22" t="s">
        <v>29</v>
      </c>
      <c r="F15" s="23" t="s">
        <v>266</v>
      </c>
      <c r="G15" s="24">
        <v>46054</v>
      </c>
      <c r="H15" s="25" t="s">
        <v>30</v>
      </c>
      <c r="I15" s="26">
        <v>1</v>
      </c>
      <c r="J15" s="26">
        <v>0</v>
      </c>
      <c r="K15" s="26">
        <v>200276</v>
      </c>
      <c r="L15" s="26">
        <v>200276</v>
      </c>
      <c r="M15" s="27">
        <v>160220</v>
      </c>
      <c r="N15" s="27">
        <f>N14+M15</f>
        <v>227420</v>
      </c>
      <c r="O15" s="27">
        <v>255</v>
      </c>
      <c r="P15" s="22"/>
      <c r="Q15" s="28">
        <v>255</v>
      </c>
    </row>
    <row r="16" spans="1:17" ht="25.5" customHeight="1" x14ac:dyDescent="0.25">
      <c r="A16" s="21">
        <v>3</v>
      </c>
      <c r="B16" s="22" t="s">
        <v>31</v>
      </c>
      <c r="C16" s="22" t="s">
        <v>32</v>
      </c>
      <c r="D16" s="22" t="s">
        <v>33</v>
      </c>
      <c r="E16" s="22" t="s">
        <v>33</v>
      </c>
      <c r="F16" s="23" t="s">
        <v>365</v>
      </c>
      <c r="G16" s="24">
        <v>46051</v>
      </c>
      <c r="H16" s="25" t="s">
        <v>25</v>
      </c>
      <c r="I16" s="26">
        <v>6</v>
      </c>
      <c r="J16" s="26">
        <v>0</v>
      </c>
      <c r="K16" s="26">
        <v>290505</v>
      </c>
      <c r="L16" s="26">
        <v>290505</v>
      </c>
      <c r="M16" s="27">
        <v>232404</v>
      </c>
      <c r="N16" s="27">
        <f t="shared" ref="N16:N72" si="0">N15+M16</f>
        <v>459824</v>
      </c>
      <c r="O16" s="27">
        <v>245</v>
      </c>
      <c r="P16" s="22"/>
      <c r="Q16" s="28">
        <v>245</v>
      </c>
    </row>
    <row r="17" spans="1:17" ht="25.5" customHeight="1" x14ac:dyDescent="0.25">
      <c r="A17" s="21">
        <v>4</v>
      </c>
      <c r="B17" s="22" t="s">
        <v>34</v>
      </c>
      <c r="C17" s="22" t="s">
        <v>32</v>
      </c>
      <c r="D17" s="22" t="s">
        <v>33</v>
      </c>
      <c r="E17" s="22" t="s">
        <v>33</v>
      </c>
      <c r="F17" s="23" t="s">
        <v>365</v>
      </c>
      <c r="G17" s="24">
        <v>46051</v>
      </c>
      <c r="H17" s="25" t="s">
        <v>25</v>
      </c>
      <c r="I17" s="26">
        <v>8</v>
      </c>
      <c r="J17" s="26">
        <v>0</v>
      </c>
      <c r="K17" s="26">
        <v>399062</v>
      </c>
      <c r="L17" s="26">
        <v>399062</v>
      </c>
      <c r="M17" s="27">
        <v>319249</v>
      </c>
      <c r="N17" s="27">
        <f t="shared" si="0"/>
        <v>779073</v>
      </c>
      <c r="O17" s="27">
        <v>245</v>
      </c>
      <c r="P17" s="22"/>
      <c r="Q17" s="28">
        <v>245</v>
      </c>
    </row>
    <row r="18" spans="1:17" ht="25.5" customHeight="1" x14ac:dyDescent="0.25">
      <c r="A18" s="21">
        <v>5</v>
      </c>
      <c r="B18" s="22" t="s">
        <v>35</v>
      </c>
      <c r="C18" s="22" t="s">
        <v>36</v>
      </c>
      <c r="D18" s="22" t="s">
        <v>28</v>
      </c>
      <c r="E18" s="22" t="s">
        <v>37</v>
      </c>
      <c r="F18" s="23" t="s">
        <v>267</v>
      </c>
      <c r="G18" s="24">
        <v>46049</v>
      </c>
      <c r="H18" s="25" t="s">
        <v>30</v>
      </c>
      <c r="I18" s="26">
        <v>1</v>
      </c>
      <c r="J18" s="26">
        <v>0</v>
      </c>
      <c r="K18" s="26">
        <v>101750</v>
      </c>
      <c r="L18" s="26">
        <v>100000</v>
      </c>
      <c r="M18" s="27">
        <v>80000</v>
      </c>
      <c r="N18" s="27">
        <f t="shared" si="0"/>
        <v>859073</v>
      </c>
      <c r="O18" s="27">
        <v>230</v>
      </c>
      <c r="P18" s="22"/>
      <c r="Q18" s="28">
        <v>230</v>
      </c>
    </row>
    <row r="19" spans="1:17" ht="25.5" customHeight="1" x14ac:dyDescent="0.25">
      <c r="A19" s="21">
        <v>6</v>
      </c>
      <c r="B19" s="22" t="s">
        <v>38</v>
      </c>
      <c r="C19" s="22" t="s">
        <v>364</v>
      </c>
      <c r="D19" s="22" t="s">
        <v>23</v>
      </c>
      <c r="E19" s="22" t="s">
        <v>24</v>
      </c>
      <c r="F19" s="23" t="s">
        <v>268</v>
      </c>
      <c r="G19" s="24">
        <v>46055</v>
      </c>
      <c r="H19" s="25" t="s">
        <v>25</v>
      </c>
      <c r="I19" s="26">
        <v>0</v>
      </c>
      <c r="J19" s="26">
        <v>1</v>
      </c>
      <c r="K19" s="26">
        <v>75000</v>
      </c>
      <c r="L19" s="26">
        <v>75000</v>
      </c>
      <c r="M19" s="27">
        <v>60000</v>
      </c>
      <c r="N19" s="27">
        <f t="shared" si="0"/>
        <v>919073</v>
      </c>
      <c r="O19" s="27">
        <v>230</v>
      </c>
      <c r="P19" s="22"/>
      <c r="Q19" s="28">
        <v>230</v>
      </c>
    </row>
    <row r="20" spans="1:17" ht="25.5" customHeight="1" x14ac:dyDescent="0.25">
      <c r="A20" s="21">
        <v>7</v>
      </c>
      <c r="B20" s="22" t="s">
        <v>39</v>
      </c>
      <c r="C20" s="22" t="s">
        <v>40</v>
      </c>
      <c r="D20" s="22" t="s">
        <v>41</v>
      </c>
      <c r="E20" s="22" t="s">
        <v>42</v>
      </c>
      <c r="F20" s="23" t="s">
        <v>338</v>
      </c>
      <c r="G20" s="24">
        <v>46051</v>
      </c>
      <c r="H20" s="25" t="s">
        <v>25</v>
      </c>
      <c r="I20" s="26">
        <v>0</v>
      </c>
      <c r="J20" s="26">
        <v>3</v>
      </c>
      <c r="K20" s="26">
        <v>310500</v>
      </c>
      <c r="L20" s="26">
        <v>310500</v>
      </c>
      <c r="M20" s="27">
        <v>248400</v>
      </c>
      <c r="N20" s="27">
        <f t="shared" si="0"/>
        <v>1167473</v>
      </c>
      <c r="O20" s="27">
        <v>230</v>
      </c>
      <c r="P20" s="22"/>
      <c r="Q20" s="28">
        <v>230</v>
      </c>
    </row>
    <row r="21" spans="1:17" ht="25.5" customHeight="1" x14ac:dyDescent="0.25">
      <c r="A21" s="21">
        <v>8</v>
      </c>
      <c r="B21" s="22" t="s">
        <v>43</v>
      </c>
      <c r="C21" s="23" t="s">
        <v>269</v>
      </c>
      <c r="D21" s="22" t="s">
        <v>44</v>
      </c>
      <c r="E21" s="22" t="s">
        <v>45</v>
      </c>
      <c r="F21" s="23" t="s">
        <v>361</v>
      </c>
      <c r="G21" s="24">
        <v>46045</v>
      </c>
      <c r="H21" s="25" t="s">
        <v>25</v>
      </c>
      <c r="I21" s="26">
        <v>0</v>
      </c>
      <c r="J21" s="26">
        <v>2</v>
      </c>
      <c r="K21" s="26">
        <v>449096</v>
      </c>
      <c r="L21" s="26">
        <v>449096</v>
      </c>
      <c r="M21" s="27">
        <v>359276</v>
      </c>
      <c r="N21" s="27">
        <f t="shared" si="0"/>
        <v>1526749</v>
      </c>
      <c r="O21" s="27">
        <v>225</v>
      </c>
      <c r="P21" s="22"/>
      <c r="Q21" s="28">
        <v>225</v>
      </c>
    </row>
    <row r="22" spans="1:17" ht="25.5" customHeight="1" x14ac:dyDescent="0.25">
      <c r="A22" s="21">
        <v>9</v>
      </c>
      <c r="B22" s="22" t="s">
        <v>46</v>
      </c>
      <c r="C22" s="22" t="s">
        <v>47</v>
      </c>
      <c r="D22" s="22" t="s">
        <v>28</v>
      </c>
      <c r="E22" s="22" t="s">
        <v>48</v>
      </c>
      <c r="F22" s="23" t="s">
        <v>270</v>
      </c>
      <c r="G22" s="24">
        <v>46055</v>
      </c>
      <c r="H22" s="25" t="s">
        <v>25</v>
      </c>
      <c r="I22" s="26">
        <v>18</v>
      </c>
      <c r="J22" s="26">
        <v>0</v>
      </c>
      <c r="K22" s="26">
        <v>601673</v>
      </c>
      <c r="L22" s="26">
        <v>601673</v>
      </c>
      <c r="M22" s="27">
        <v>481338</v>
      </c>
      <c r="N22" s="27">
        <f t="shared" si="0"/>
        <v>2008087</v>
      </c>
      <c r="O22" s="27">
        <v>220</v>
      </c>
      <c r="P22" s="22"/>
      <c r="Q22" s="28">
        <v>220</v>
      </c>
    </row>
    <row r="23" spans="1:17" ht="25.5" customHeight="1" x14ac:dyDescent="0.25">
      <c r="A23" s="21">
        <v>10</v>
      </c>
      <c r="B23" s="22" t="s">
        <v>49</v>
      </c>
      <c r="C23" s="22" t="s">
        <v>50</v>
      </c>
      <c r="D23" s="22" t="s">
        <v>51</v>
      </c>
      <c r="E23" s="22" t="s">
        <v>52</v>
      </c>
      <c r="F23" s="23" t="s">
        <v>271</v>
      </c>
      <c r="G23" s="24">
        <v>46048</v>
      </c>
      <c r="H23" s="25" t="s">
        <v>25</v>
      </c>
      <c r="I23" s="26">
        <v>0</v>
      </c>
      <c r="J23" s="26">
        <v>1</v>
      </c>
      <c r="K23" s="26">
        <v>119650</v>
      </c>
      <c r="L23" s="26">
        <v>119650</v>
      </c>
      <c r="M23" s="27">
        <v>95720</v>
      </c>
      <c r="N23" s="27">
        <f t="shared" si="0"/>
        <v>2103807</v>
      </c>
      <c r="O23" s="27">
        <v>220</v>
      </c>
      <c r="P23" s="22"/>
      <c r="Q23" s="28">
        <v>220</v>
      </c>
    </row>
    <row r="24" spans="1:17" ht="25.5" customHeight="1" x14ac:dyDescent="0.25">
      <c r="A24" s="21">
        <v>11</v>
      </c>
      <c r="B24" s="22" t="s">
        <v>53</v>
      </c>
      <c r="C24" s="22" t="s">
        <v>54</v>
      </c>
      <c r="D24" s="22" t="s">
        <v>28</v>
      </c>
      <c r="E24" s="22" t="s">
        <v>55</v>
      </c>
      <c r="F24" s="23" t="s">
        <v>272</v>
      </c>
      <c r="G24" s="24">
        <v>46049</v>
      </c>
      <c r="H24" s="25" t="s">
        <v>25</v>
      </c>
      <c r="I24" s="26">
        <v>0</v>
      </c>
      <c r="J24" s="26">
        <v>2</v>
      </c>
      <c r="K24" s="26">
        <v>299759</v>
      </c>
      <c r="L24" s="26">
        <v>299759</v>
      </c>
      <c r="M24" s="27">
        <v>239807</v>
      </c>
      <c r="N24" s="27">
        <f t="shared" si="0"/>
        <v>2343614</v>
      </c>
      <c r="O24" s="27">
        <v>220</v>
      </c>
      <c r="P24" s="22"/>
      <c r="Q24" s="28">
        <v>220</v>
      </c>
    </row>
    <row r="25" spans="1:17" ht="38.25" x14ac:dyDescent="0.25">
      <c r="A25" s="21">
        <v>12</v>
      </c>
      <c r="B25" s="22" t="s">
        <v>56</v>
      </c>
      <c r="C25" s="22" t="s">
        <v>57</v>
      </c>
      <c r="D25" s="22" t="s">
        <v>51</v>
      </c>
      <c r="E25" s="22" t="s">
        <v>58</v>
      </c>
      <c r="F25" s="23" t="s">
        <v>273</v>
      </c>
      <c r="G25" s="24">
        <v>46010</v>
      </c>
      <c r="H25" s="25" t="s">
        <v>25</v>
      </c>
      <c r="I25" s="26">
        <v>2</v>
      </c>
      <c r="J25" s="26">
        <v>1</v>
      </c>
      <c r="K25" s="26">
        <v>347464</v>
      </c>
      <c r="L25" s="26">
        <v>347464</v>
      </c>
      <c r="M25" s="27">
        <v>277971</v>
      </c>
      <c r="N25" s="27">
        <f t="shared" si="0"/>
        <v>2621585</v>
      </c>
      <c r="O25" s="27">
        <v>175</v>
      </c>
      <c r="P25" s="27">
        <v>45</v>
      </c>
      <c r="Q25" s="28">
        <v>220</v>
      </c>
    </row>
    <row r="26" spans="1:17" ht="25.5" x14ac:dyDescent="0.25">
      <c r="A26" s="21">
        <v>13</v>
      </c>
      <c r="B26" s="22" t="s">
        <v>59</v>
      </c>
      <c r="C26" s="22" t="s">
        <v>60</v>
      </c>
      <c r="D26" s="22" t="s">
        <v>51</v>
      </c>
      <c r="E26" s="22" t="s">
        <v>52</v>
      </c>
      <c r="F26" s="23" t="s">
        <v>339</v>
      </c>
      <c r="G26" s="24">
        <v>46053</v>
      </c>
      <c r="H26" s="25" t="s">
        <v>30</v>
      </c>
      <c r="I26" s="26">
        <v>1</v>
      </c>
      <c r="J26" s="26">
        <v>0</v>
      </c>
      <c r="K26" s="26">
        <v>1237346</v>
      </c>
      <c r="L26" s="26">
        <v>912098</v>
      </c>
      <c r="M26" s="27">
        <v>729678</v>
      </c>
      <c r="N26" s="27">
        <f t="shared" si="0"/>
        <v>3351263</v>
      </c>
      <c r="O26" s="27">
        <v>215</v>
      </c>
      <c r="P26" s="22"/>
      <c r="Q26" s="28">
        <v>215</v>
      </c>
    </row>
    <row r="27" spans="1:17" ht="25.5" x14ac:dyDescent="0.25">
      <c r="A27" s="21">
        <v>14</v>
      </c>
      <c r="B27" s="22" t="s">
        <v>61</v>
      </c>
      <c r="C27" s="22" t="s">
        <v>62</v>
      </c>
      <c r="D27" s="22" t="s">
        <v>41</v>
      </c>
      <c r="E27" s="22" t="s">
        <v>63</v>
      </c>
      <c r="F27" s="23" t="s">
        <v>274</v>
      </c>
      <c r="G27" s="24">
        <v>46048</v>
      </c>
      <c r="H27" s="25" t="s">
        <v>30</v>
      </c>
      <c r="I27" s="26">
        <v>1</v>
      </c>
      <c r="J27" s="26">
        <v>0</v>
      </c>
      <c r="K27" s="26">
        <v>103850</v>
      </c>
      <c r="L27" s="26">
        <v>103850</v>
      </c>
      <c r="M27" s="27">
        <v>83080</v>
      </c>
      <c r="N27" s="27">
        <f t="shared" si="0"/>
        <v>3434343</v>
      </c>
      <c r="O27" s="27">
        <v>215</v>
      </c>
      <c r="P27" s="22"/>
      <c r="Q27" s="28">
        <v>215</v>
      </c>
    </row>
    <row r="28" spans="1:17" ht="38.25" x14ac:dyDescent="0.25">
      <c r="A28" s="21">
        <v>15</v>
      </c>
      <c r="B28" s="22" t="s">
        <v>64</v>
      </c>
      <c r="C28" s="22" t="s">
        <v>65</v>
      </c>
      <c r="D28" s="22" t="s">
        <v>41</v>
      </c>
      <c r="E28" s="22" t="s">
        <v>66</v>
      </c>
      <c r="F28" s="23" t="s">
        <v>340</v>
      </c>
      <c r="G28" s="24">
        <v>45964</v>
      </c>
      <c r="H28" s="25" t="s">
        <v>67</v>
      </c>
      <c r="I28" s="26">
        <v>1</v>
      </c>
      <c r="J28" s="26">
        <v>3</v>
      </c>
      <c r="K28" s="26">
        <v>281585</v>
      </c>
      <c r="L28" s="26">
        <v>281585</v>
      </c>
      <c r="M28" s="27">
        <v>225268</v>
      </c>
      <c r="N28" s="27">
        <f t="shared" si="0"/>
        <v>3659611</v>
      </c>
      <c r="O28" s="27">
        <v>215</v>
      </c>
      <c r="P28" s="22"/>
      <c r="Q28" s="28">
        <v>215</v>
      </c>
    </row>
    <row r="29" spans="1:17" ht="38.25" x14ac:dyDescent="0.25">
      <c r="A29" s="21">
        <v>16</v>
      </c>
      <c r="B29" s="22" t="s">
        <v>68</v>
      </c>
      <c r="C29" s="22" t="s">
        <v>69</v>
      </c>
      <c r="D29" s="22" t="s">
        <v>23</v>
      </c>
      <c r="E29" s="22" t="s">
        <v>70</v>
      </c>
      <c r="F29" s="23" t="s">
        <v>341</v>
      </c>
      <c r="G29" s="24">
        <v>46056</v>
      </c>
      <c r="H29" s="25" t="s">
        <v>25</v>
      </c>
      <c r="I29" s="26">
        <v>0</v>
      </c>
      <c r="J29" s="26">
        <v>1</v>
      </c>
      <c r="K29" s="26">
        <v>121000</v>
      </c>
      <c r="L29" s="26">
        <v>121000</v>
      </c>
      <c r="M29" s="27">
        <v>96800</v>
      </c>
      <c r="N29" s="27">
        <f t="shared" si="0"/>
        <v>3756411</v>
      </c>
      <c r="O29" s="27">
        <v>215</v>
      </c>
      <c r="P29" s="22"/>
      <c r="Q29" s="28">
        <v>215</v>
      </c>
    </row>
    <row r="30" spans="1:17" ht="25.5" customHeight="1" x14ac:dyDescent="0.25">
      <c r="A30" s="21">
        <v>17</v>
      </c>
      <c r="B30" s="22" t="s">
        <v>71</v>
      </c>
      <c r="C30" s="23" t="s">
        <v>275</v>
      </c>
      <c r="D30" s="22" t="s">
        <v>72</v>
      </c>
      <c r="E30" s="22" t="s">
        <v>73</v>
      </c>
      <c r="F30" s="23" t="s">
        <v>276</v>
      </c>
      <c r="G30" s="24">
        <v>46057</v>
      </c>
      <c r="H30" s="25" t="s">
        <v>25</v>
      </c>
      <c r="I30" s="26">
        <v>2</v>
      </c>
      <c r="J30" s="26">
        <v>5</v>
      </c>
      <c r="K30" s="26">
        <v>369050</v>
      </c>
      <c r="L30" s="26">
        <v>369050</v>
      </c>
      <c r="M30" s="27">
        <v>295240</v>
      </c>
      <c r="N30" s="27">
        <f t="shared" si="0"/>
        <v>4051651</v>
      </c>
      <c r="O30" s="27">
        <v>215</v>
      </c>
      <c r="P30" s="22"/>
      <c r="Q30" s="28">
        <v>215</v>
      </c>
    </row>
    <row r="31" spans="1:17" ht="38.25" x14ac:dyDescent="0.25">
      <c r="A31" s="21">
        <v>18</v>
      </c>
      <c r="B31" s="22" t="s">
        <v>74</v>
      </c>
      <c r="C31" s="22" t="s">
        <v>75</v>
      </c>
      <c r="D31" s="22" t="s">
        <v>41</v>
      </c>
      <c r="E31" s="22" t="s">
        <v>76</v>
      </c>
      <c r="F31" s="23" t="s">
        <v>277</v>
      </c>
      <c r="G31" s="24">
        <v>46056</v>
      </c>
      <c r="H31" s="25" t="s">
        <v>25</v>
      </c>
      <c r="I31" s="26">
        <v>1</v>
      </c>
      <c r="J31" s="26">
        <v>2</v>
      </c>
      <c r="K31" s="26">
        <v>224455</v>
      </c>
      <c r="L31" s="26">
        <v>224455</v>
      </c>
      <c r="M31" s="27">
        <v>179564</v>
      </c>
      <c r="N31" s="27">
        <f t="shared" si="0"/>
        <v>4231215</v>
      </c>
      <c r="O31" s="27">
        <v>210</v>
      </c>
      <c r="P31" s="22"/>
      <c r="Q31" s="28">
        <v>210</v>
      </c>
    </row>
    <row r="32" spans="1:17" ht="25.5" x14ac:dyDescent="0.25">
      <c r="A32" s="21">
        <v>19</v>
      </c>
      <c r="B32" s="22" t="s">
        <v>77</v>
      </c>
      <c r="C32" s="22" t="s">
        <v>78</v>
      </c>
      <c r="D32" s="22" t="s">
        <v>41</v>
      </c>
      <c r="E32" s="22" t="s">
        <v>79</v>
      </c>
      <c r="F32" s="23" t="s">
        <v>360</v>
      </c>
      <c r="G32" s="24">
        <v>46043</v>
      </c>
      <c r="H32" s="25" t="s">
        <v>25</v>
      </c>
      <c r="I32" s="26">
        <v>0</v>
      </c>
      <c r="J32" s="26">
        <v>1</v>
      </c>
      <c r="K32" s="26">
        <v>218816</v>
      </c>
      <c r="L32" s="26">
        <v>125000</v>
      </c>
      <c r="M32" s="27">
        <v>100000</v>
      </c>
      <c r="N32" s="27">
        <f t="shared" si="0"/>
        <v>4331215</v>
      </c>
      <c r="O32" s="27">
        <v>210</v>
      </c>
      <c r="P32" s="22"/>
      <c r="Q32" s="28">
        <v>210</v>
      </c>
    </row>
    <row r="33" spans="1:17" ht="25.5" x14ac:dyDescent="0.25">
      <c r="A33" s="21">
        <v>20</v>
      </c>
      <c r="B33" s="22" t="s">
        <v>80</v>
      </c>
      <c r="C33" s="22" t="s">
        <v>81</v>
      </c>
      <c r="D33" s="22" t="s">
        <v>51</v>
      </c>
      <c r="E33" s="22" t="s">
        <v>52</v>
      </c>
      <c r="F33" s="23" t="s">
        <v>342</v>
      </c>
      <c r="G33" s="24">
        <v>46055</v>
      </c>
      <c r="H33" s="25" t="s">
        <v>25</v>
      </c>
      <c r="I33" s="26">
        <v>0</v>
      </c>
      <c r="J33" s="26">
        <v>1</v>
      </c>
      <c r="K33" s="26">
        <v>300000</v>
      </c>
      <c r="L33" s="26">
        <v>125000</v>
      </c>
      <c r="M33" s="27">
        <v>100000</v>
      </c>
      <c r="N33" s="27">
        <f t="shared" si="0"/>
        <v>4431215</v>
      </c>
      <c r="O33" s="27">
        <v>210</v>
      </c>
      <c r="P33" s="22"/>
      <c r="Q33" s="28">
        <v>210</v>
      </c>
    </row>
    <row r="34" spans="1:17" ht="25.5" x14ac:dyDescent="0.25">
      <c r="A34" s="21">
        <v>21</v>
      </c>
      <c r="B34" s="22" t="s">
        <v>82</v>
      </c>
      <c r="C34" s="22" t="s">
        <v>83</v>
      </c>
      <c r="D34" s="22" t="s">
        <v>84</v>
      </c>
      <c r="E34" s="22" t="s">
        <v>85</v>
      </c>
      <c r="F34" s="23" t="s">
        <v>359</v>
      </c>
      <c r="G34" s="24">
        <v>46052</v>
      </c>
      <c r="H34" s="25" t="s">
        <v>25</v>
      </c>
      <c r="I34" s="26">
        <v>0</v>
      </c>
      <c r="J34" s="26">
        <v>3</v>
      </c>
      <c r="K34" s="26">
        <v>206000</v>
      </c>
      <c r="L34" s="26">
        <v>206000</v>
      </c>
      <c r="M34" s="27">
        <v>164800</v>
      </c>
      <c r="N34" s="27">
        <f t="shared" si="0"/>
        <v>4596015</v>
      </c>
      <c r="O34" s="27">
        <v>210</v>
      </c>
      <c r="P34" s="22"/>
      <c r="Q34" s="28">
        <v>210</v>
      </c>
    </row>
    <row r="35" spans="1:17" ht="25.5" x14ac:dyDescent="0.25">
      <c r="A35" s="21">
        <v>22</v>
      </c>
      <c r="B35" s="22" t="s">
        <v>86</v>
      </c>
      <c r="C35" s="22" t="s">
        <v>87</v>
      </c>
      <c r="D35" s="22" t="s">
        <v>23</v>
      </c>
      <c r="E35" s="22" t="s">
        <v>88</v>
      </c>
      <c r="F35" s="23" t="s">
        <v>278</v>
      </c>
      <c r="G35" s="24">
        <v>46045</v>
      </c>
      <c r="H35" s="25" t="s">
        <v>30</v>
      </c>
      <c r="I35" s="26">
        <v>0</v>
      </c>
      <c r="J35" s="26">
        <v>1</v>
      </c>
      <c r="K35" s="26">
        <v>819097</v>
      </c>
      <c r="L35" s="26">
        <v>450000</v>
      </c>
      <c r="M35" s="27">
        <v>360000</v>
      </c>
      <c r="N35" s="27">
        <f t="shared" si="0"/>
        <v>4956015</v>
      </c>
      <c r="O35" s="27">
        <v>170</v>
      </c>
      <c r="P35" s="27">
        <v>40</v>
      </c>
      <c r="Q35" s="28">
        <v>210</v>
      </c>
    </row>
    <row r="36" spans="1:17" ht="25.5" x14ac:dyDescent="0.25">
      <c r="A36" s="21">
        <v>23</v>
      </c>
      <c r="B36" s="22" t="s">
        <v>89</v>
      </c>
      <c r="C36" s="22" t="s">
        <v>32</v>
      </c>
      <c r="D36" s="22" t="s">
        <v>33</v>
      </c>
      <c r="E36" s="22" t="s">
        <v>33</v>
      </c>
      <c r="F36" s="23" t="s">
        <v>279</v>
      </c>
      <c r="G36" s="24">
        <v>46051</v>
      </c>
      <c r="H36" s="25" t="s">
        <v>25</v>
      </c>
      <c r="I36" s="26">
        <v>0</v>
      </c>
      <c r="J36" s="26">
        <v>2</v>
      </c>
      <c r="K36" s="26">
        <v>325551</v>
      </c>
      <c r="L36" s="26">
        <v>325551</v>
      </c>
      <c r="M36" s="27">
        <v>260440</v>
      </c>
      <c r="N36" s="27">
        <f t="shared" si="0"/>
        <v>5216455</v>
      </c>
      <c r="O36" s="27">
        <v>205</v>
      </c>
      <c r="P36" s="22"/>
      <c r="Q36" s="28">
        <v>205</v>
      </c>
    </row>
    <row r="37" spans="1:17" ht="25.5" x14ac:dyDescent="0.25">
      <c r="A37" s="21">
        <v>24</v>
      </c>
      <c r="B37" s="22" t="s">
        <v>90</v>
      </c>
      <c r="C37" s="22" t="s">
        <v>91</v>
      </c>
      <c r="D37" s="22" t="s">
        <v>28</v>
      </c>
      <c r="E37" s="22" t="s">
        <v>37</v>
      </c>
      <c r="F37" s="23" t="s">
        <v>358</v>
      </c>
      <c r="G37" s="24">
        <v>46055</v>
      </c>
      <c r="H37" s="25" t="s">
        <v>25</v>
      </c>
      <c r="I37" s="26">
        <v>0</v>
      </c>
      <c r="J37" s="26">
        <v>1</v>
      </c>
      <c r="K37" s="26">
        <v>122700</v>
      </c>
      <c r="L37" s="26">
        <v>122700</v>
      </c>
      <c r="M37" s="27">
        <v>98160</v>
      </c>
      <c r="N37" s="27">
        <f t="shared" si="0"/>
        <v>5314615</v>
      </c>
      <c r="O37" s="27">
        <v>205</v>
      </c>
      <c r="P37" s="22"/>
      <c r="Q37" s="28">
        <v>205</v>
      </c>
    </row>
    <row r="38" spans="1:17" ht="25.5" x14ac:dyDescent="0.25">
      <c r="A38" s="21">
        <v>25</v>
      </c>
      <c r="B38" s="22" t="s">
        <v>92</v>
      </c>
      <c r="C38" s="22" t="s">
        <v>93</v>
      </c>
      <c r="D38" s="22" t="s">
        <v>44</v>
      </c>
      <c r="E38" s="22" t="s">
        <v>94</v>
      </c>
      <c r="F38" s="23" t="s">
        <v>280</v>
      </c>
      <c r="G38" s="24">
        <v>46050</v>
      </c>
      <c r="H38" s="25" t="s">
        <v>25</v>
      </c>
      <c r="I38" s="26">
        <v>0</v>
      </c>
      <c r="J38" s="26">
        <v>1</v>
      </c>
      <c r="K38" s="26">
        <v>223979</v>
      </c>
      <c r="L38" s="26">
        <v>223979</v>
      </c>
      <c r="M38" s="27">
        <v>179183</v>
      </c>
      <c r="N38" s="27">
        <f t="shared" si="0"/>
        <v>5493798</v>
      </c>
      <c r="O38" s="27">
        <v>205</v>
      </c>
      <c r="P38" s="22"/>
      <c r="Q38" s="28">
        <v>205</v>
      </c>
    </row>
    <row r="39" spans="1:17" ht="25.5" customHeight="1" x14ac:dyDescent="0.25">
      <c r="A39" s="21">
        <v>26</v>
      </c>
      <c r="B39" s="22" t="s">
        <v>95</v>
      </c>
      <c r="C39" s="22" t="s">
        <v>72</v>
      </c>
      <c r="D39" s="22" t="s">
        <v>72</v>
      </c>
      <c r="E39" s="22" t="s">
        <v>96</v>
      </c>
      <c r="F39" s="23" t="s">
        <v>343</v>
      </c>
      <c r="G39" s="24">
        <v>46052</v>
      </c>
      <c r="H39" s="25" t="s">
        <v>25</v>
      </c>
      <c r="I39" s="26">
        <v>1</v>
      </c>
      <c r="J39" s="26">
        <v>0</v>
      </c>
      <c r="K39" s="26">
        <v>479015</v>
      </c>
      <c r="L39" s="26">
        <v>419144</v>
      </c>
      <c r="M39" s="27">
        <v>335315</v>
      </c>
      <c r="N39" s="27">
        <f t="shared" si="0"/>
        <v>5829113</v>
      </c>
      <c r="O39" s="27">
        <v>175</v>
      </c>
      <c r="P39" s="27">
        <v>30</v>
      </c>
      <c r="Q39" s="28">
        <v>205</v>
      </c>
    </row>
    <row r="40" spans="1:17" ht="25.5" x14ac:dyDescent="0.25">
      <c r="A40" s="21">
        <v>27</v>
      </c>
      <c r="B40" s="22" t="s">
        <v>97</v>
      </c>
      <c r="C40" s="22" t="s">
        <v>98</v>
      </c>
      <c r="D40" s="22" t="s">
        <v>23</v>
      </c>
      <c r="E40" s="22" t="s">
        <v>70</v>
      </c>
      <c r="F40" s="23" t="s">
        <v>281</v>
      </c>
      <c r="G40" s="24">
        <v>46055</v>
      </c>
      <c r="H40" s="25" t="s">
        <v>30</v>
      </c>
      <c r="I40" s="26">
        <v>1</v>
      </c>
      <c r="J40" s="26">
        <v>1</v>
      </c>
      <c r="K40" s="26">
        <v>1570580</v>
      </c>
      <c r="L40" s="26">
        <v>900000</v>
      </c>
      <c r="M40" s="27">
        <v>720000</v>
      </c>
      <c r="N40" s="27">
        <f t="shared" si="0"/>
        <v>6549113</v>
      </c>
      <c r="O40" s="27">
        <v>200</v>
      </c>
      <c r="P40" s="22"/>
      <c r="Q40" s="28">
        <v>200</v>
      </c>
    </row>
    <row r="41" spans="1:17" ht="25.5" x14ac:dyDescent="0.25">
      <c r="A41" s="21">
        <v>28</v>
      </c>
      <c r="B41" s="22" t="s">
        <v>99</v>
      </c>
      <c r="C41" s="22" t="s">
        <v>100</v>
      </c>
      <c r="D41" s="22" t="s">
        <v>44</v>
      </c>
      <c r="E41" s="22" t="s">
        <v>45</v>
      </c>
      <c r="F41" s="23" t="s">
        <v>282</v>
      </c>
      <c r="G41" s="24">
        <v>46051</v>
      </c>
      <c r="H41" s="25" t="s">
        <v>30</v>
      </c>
      <c r="I41" s="26">
        <v>0</v>
      </c>
      <c r="J41" s="26">
        <v>2</v>
      </c>
      <c r="K41" s="26">
        <v>664665</v>
      </c>
      <c r="L41" s="26">
        <v>587115</v>
      </c>
      <c r="M41" s="27">
        <v>469692</v>
      </c>
      <c r="N41" s="27">
        <f t="shared" si="0"/>
        <v>7018805</v>
      </c>
      <c r="O41" s="27">
        <v>200</v>
      </c>
      <c r="P41" s="22"/>
      <c r="Q41" s="28">
        <v>200</v>
      </c>
    </row>
    <row r="42" spans="1:17" ht="25.5" x14ac:dyDescent="0.25">
      <c r="A42" s="21">
        <v>29</v>
      </c>
      <c r="B42" s="22" t="s">
        <v>101</v>
      </c>
      <c r="C42" s="22" t="s">
        <v>102</v>
      </c>
      <c r="D42" s="22" t="s">
        <v>72</v>
      </c>
      <c r="E42" s="22" t="s">
        <v>103</v>
      </c>
      <c r="F42" s="23" t="s">
        <v>283</v>
      </c>
      <c r="G42" s="24">
        <v>46049</v>
      </c>
      <c r="H42" s="25" t="s">
        <v>25</v>
      </c>
      <c r="I42" s="26">
        <v>0</v>
      </c>
      <c r="J42" s="26">
        <v>1</v>
      </c>
      <c r="K42" s="26">
        <v>298991</v>
      </c>
      <c r="L42" s="26">
        <v>292215</v>
      </c>
      <c r="M42" s="27">
        <v>233772</v>
      </c>
      <c r="N42" s="27">
        <f t="shared" si="0"/>
        <v>7252577</v>
      </c>
      <c r="O42" s="27">
        <v>200</v>
      </c>
      <c r="P42" s="22"/>
      <c r="Q42" s="28">
        <v>200</v>
      </c>
    </row>
    <row r="43" spans="1:17" ht="25.5" x14ac:dyDescent="0.25">
      <c r="A43" s="21">
        <v>30</v>
      </c>
      <c r="B43" s="22" t="s">
        <v>104</v>
      </c>
      <c r="C43" s="22" t="s">
        <v>105</v>
      </c>
      <c r="D43" s="22" t="s">
        <v>106</v>
      </c>
      <c r="E43" s="22" t="s">
        <v>107</v>
      </c>
      <c r="F43" s="23" t="s">
        <v>284</v>
      </c>
      <c r="G43" s="24">
        <v>46048</v>
      </c>
      <c r="H43" s="25" t="s">
        <v>25</v>
      </c>
      <c r="I43" s="26">
        <v>0</v>
      </c>
      <c r="J43" s="26">
        <v>1</v>
      </c>
      <c r="K43" s="26">
        <v>303470</v>
      </c>
      <c r="L43" s="26">
        <v>303470</v>
      </c>
      <c r="M43" s="27">
        <v>242776</v>
      </c>
      <c r="N43" s="27">
        <f t="shared" si="0"/>
        <v>7495353</v>
      </c>
      <c r="O43" s="27">
        <v>200</v>
      </c>
      <c r="P43" s="22"/>
      <c r="Q43" s="28">
        <v>200</v>
      </c>
    </row>
    <row r="44" spans="1:17" ht="25.5" x14ac:dyDescent="0.25">
      <c r="A44" s="21">
        <v>31</v>
      </c>
      <c r="B44" s="22" t="s">
        <v>108</v>
      </c>
      <c r="C44" s="22" t="s">
        <v>109</v>
      </c>
      <c r="D44" s="22" t="s">
        <v>44</v>
      </c>
      <c r="E44" s="22" t="s">
        <v>94</v>
      </c>
      <c r="F44" s="23" t="s">
        <v>285</v>
      </c>
      <c r="G44" s="24">
        <v>46050</v>
      </c>
      <c r="H44" s="25" t="s">
        <v>25</v>
      </c>
      <c r="I44" s="26">
        <v>0</v>
      </c>
      <c r="J44" s="26">
        <v>1</v>
      </c>
      <c r="K44" s="26">
        <v>240036</v>
      </c>
      <c r="L44" s="26">
        <v>223750</v>
      </c>
      <c r="M44" s="27">
        <v>179000</v>
      </c>
      <c r="N44" s="27">
        <f t="shared" si="0"/>
        <v>7674353</v>
      </c>
      <c r="O44" s="27">
        <v>150</v>
      </c>
      <c r="P44" s="27">
        <v>50</v>
      </c>
      <c r="Q44" s="28">
        <v>200</v>
      </c>
    </row>
    <row r="45" spans="1:17" ht="51" x14ac:dyDescent="0.25">
      <c r="A45" s="21">
        <v>32</v>
      </c>
      <c r="B45" s="22" t="s">
        <v>110</v>
      </c>
      <c r="C45" s="23" t="s">
        <v>111</v>
      </c>
      <c r="D45" s="22" t="s">
        <v>33</v>
      </c>
      <c r="E45" s="22" t="s">
        <v>33</v>
      </c>
      <c r="F45" s="23" t="s">
        <v>344</v>
      </c>
      <c r="G45" s="24">
        <v>46038</v>
      </c>
      <c r="H45" s="25" t="s">
        <v>25</v>
      </c>
      <c r="I45" s="26">
        <v>1</v>
      </c>
      <c r="J45" s="26">
        <v>0</v>
      </c>
      <c r="K45" s="26">
        <v>829576</v>
      </c>
      <c r="L45" s="26">
        <v>829576</v>
      </c>
      <c r="M45" s="27">
        <v>663660</v>
      </c>
      <c r="N45" s="27">
        <f t="shared" si="0"/>
        <v>8338013</v>
      </c>
      <c r="O45" s="27">
        <v>180</v>
      </c>
      <c r="P45" s="27">
        <v>20</v>
      </c>
      <c r="Q45" s="28">
        <v>200</v>
      </c>
    </row>
    <row r="46" spans="1:17" ht="38.25" x14ac:dyDescent="0.25">
      <c r="A46" s="21">
        <v>33</v>
      </c>
      <c r="B46" s="22" t="s">
        <v>112</v>
      </c>
      <c r="C46" s="22" t="s">
        <v>113</v>
      </c>
      <c r="D46" s="22" t="s">
        <v>114</v>
      </c>
      <c r="E46" s="22" t="s">
        <v>115</v>
      </c>
      <c r="F46" s="23" t="s">
        <v>286</v>
      </c>
      <c r="G46" s="24">
        <v>46051</v>
      </c>
      <c r="H46" s="25" t="s">
        <v>25</v>
      </c>
      <c r="I46" s="26">
        <v>1</v>
      </c>
      <c r="J46" s="26">
        <v>2</v>
      </c>
      <c r="K46" s="26">
        <v>280376</v>
      </c>
      <c r="L46" s="26">
        <v>280376</v>
      </c>
      <c r="M46" s="27">
        <v>224300</v>
      </c>
      <c r="N46" s="27">
        <f t="shared" si="0"/>
        <v>8562313</v>
      </c>
      <c r="O46" s="27">
        <v>195</v>
      </c>
      <c r="P46" s="22"/>
      <c r="Q46" s="28">
        <v>195</v>
      </c>
    </row>
    <row r="47" spans="1:17" ht="25.5" x14ac:dyDescent="0.25">
      <c r="A47" s="21">
        <v>34</v>
      </c>
      <c r="B47" s="22" t="s">
        <v>116</v>
      </c>
      <c r="C47" s="22" t="s">
        <v>117</v>
      </c>
      <c r="D47" s="22" t="s">
        <v>51</v>
      </c>
      <c r="E47" s="22" t="s">
        <v>118</v>
      </c>
      <c r="F47" s="23" t="s">
        <v>287</v>
      </c>
      <c r="G47" s="24">
        <v>46052</v>
      </c>
      <c r="H47" s="25" t="s">
        <v>25</v>
      </c>
      <c r="I47" s="26">
        <v>0</v>
      </c>
      <c r="J47" s="26">
        <v>1</v>
      </c>
      <c r="K47" s="26">
        <v>120300</v>
      </c>
      <c r="L47" s="26">
        <v>115300</v>
      </c>
      <c r="M47" s="27">
        <v>92240</v>
      </c>
      <c r="N47" s="27">
        <f t="shared" si="0"/>
        <v>8654553</v>
      </c>
      <c r="O47" s="27">
        <v>195</v>
      </c>
      <c r="P47" s="22"/>
      <c r="Q47" s="28">
        <v>195</v>
      </c>
    </row>
    <row r="48" spans="1:17" ht="25.5" x14ac:dyDescent="0.25">
      <c r="A48" s="21">
        <v>35</v>
      </c>
      <c r="B48" s="22" t="s">
        <v>119</v>
      </c>
      <c r="C48" s="22" t="s">
        <v>120</v>
      </c>
      <c r="D48" s="22" t="s">
        <v>121</v>
      </c>
      <c r="E48" s="22" t="s">
        <v>122</v>
      </c>
      <c r="F48" s="23" t="s">
        <v>345</v>
      </c>
      <c r="G48" s="24">
        <v>46041</v>
      </c>
      <c r="H48" s="25" t="s">
        <v>25</v>
      </c>
      <c r="I48" s="26">
        <v>1</v>
      </c>
      <c r="J48" s="26">
        <v>0</v>
      </c>
      <c r="K48" s="26">
        <v>293123</v>
      </c>
      <c r="L48" s="26">
        <v>293123</v>
      </c>
      <c r="M48" s="27">
        <v>234498</v>
      </c>
      <c r="N48" s="27">
        <f t="shared" si="0"/>
        <v>8889051</v>
      </c>
      <c r="O48" s="27">
        <v>190</v>
      </c>
      <c r="P48" s="22"/>
      <c r="Q48" s="28">
        <v>190</v>
      </c>
    </row>
    <row r="49" spans="1:17" ht="25.5" x14ac:dyDescent="0.25">
      <c r="A49" s="21">
        <v>36</v>
      </c>
      <c r="B49" s="22" t="s">
        <v>123</v>
      </c>
      <c r="C49" s="23" t="s">
        <v>289</v>
      </c>
      <c r="D49" s="22" t="s">
        <v>72</v>
      </c>
      <c r="E49" s="22" t="s">
        <v>124</v>
      </c>
      <c r="F49" s="23" t="s">
        <v>288</v>
      </c>
      <c r="G49" s="24">
        <v>46031</v>
      </c>
      <c r="H49" s="25" t="s">
        <v>25</v>
      </c>
      <c r="I49" s="26">
        <v>0</v>
      </c>
      <c r="J49" s="26">
        <v>1</v>
      </c>
      <c r="K49" s="26">
        <v>170565</v>
      </c>
      <c r="L49" s="26">
        <v>170565</v>
      </c>
      <c r="M49" s="27">
        <v>136452</v>
      </c>
      <c r="N49" s="27">
        <f t="shared" si="0"/>
        <v>9025503</v>
      </c>
      <c r="O49" s="27">
        <v>190</v>
      </c>
      <c r="P49" s="22"/>
      <c r="Q49" s="28">
        <v>190</v>
      </c>
    </row>
    <row r="50" spans="1:17" ht="25.5" x14ac:dyDescent="0.25">
      <c r="A50" s="21">
        <v>37</v>
      </c>
      <c r="B50" s="22" t="s">
        <v>125</v>
      </c>
      <c r="C50" s="22" t="s">
        <v>126</v>
      </c>
      <c r="D50" s="22" t="s">
        <v>41</v>
      </c>
      <c r="E50" s="22" t="s">
        <v>76</v>
      </c>
      <c r="F50" s="23" t="s">
        <v>290</v>
      </c>
      <c r="G50" s="24">
        <v>46052</v>
      </c>
      <c r="H50" s="25" t="s">
        <v>67</v>
      </c>
      <c r="I50" s="26">
        <v>0</v>
      </c>
      <c r="J50" s="26">
        <v>1</v>
      </c>
      <c r="K50" s="26">
        <v>707850</v>
      </c>
      <c r="L50" s="26">
        <v>707850</v>
      </c>
      <c r="M50" s="27">
        <v>566280</v>
      </c>
      <c r="N50" s="27">
        <f t="shared" si="0"/>
        <v>9591783</v>
      </c>
      <c r="O50" s="27">
        <v>165</v>
      </c>
      <c r="P50" s="27">
        <v>25</v>
      </c>
      <c r="Q50" s="28">
        <v>190</v>
      </c>
    </row>
    <row r="51" spans="1:17" ht="25.5" x14ac:dyDescent="0.25">
      <c r="A51" s="21">
        <v>38</v>
      </c>
      <c r="B51" s="22" t="s">
        <v>127</v>
      </c>
      <c r="C51" s="23" t="s">
        <v>291</v>
      </c>
      <c r="D51" s="22" t="s">
        <v>72</v>
      </c>
      <c r="E51" s="22" t="s">
        <v>96</v>
      </c>
      <c r="F51" s="23" t="s">
        <v>292</v>
      </c>
      <c r="G51" s="24">
        <v>46055</v>
      </c>
      <c r="H51" s="25" t="s">
        <v>25</v>
      </c>
      <c r="I51" s="26">
        <v>0</v>
      </c>
      <c r="J51" s="26">
        <v>1</v>
      </c>
      <c r="K51" s="26">
        <v>635958</v>
      </c>
      <c r="L51" s="26">
        <v>635958</v>
      </c>
      <c r="M51" s="27">
        <v>508766</v>
      </c>
      <c r="N51" s="27">
        <f t="shared" si="0"/>
        <v>10100549</v>
      </c>
      <c r="O51" s="27">
        <v>140</v>
      </c>
      <c r="P51" s="27">
        <v>50</v>
      </c>
      <c r="Q51" s="28">
        <v>190</v>
      </c>
    </row>
    <row r="52" spans="1:17" ht="25.5" x14ac:dyDescent="0.25">
      <c r="A52" s="21">
        <v>39</v>
      </c>
      <c r="B52" s="22" t="s">
        <v>128</v>
      </c>
      <c r="C52" s="22" t="s">
        <v>129</v>
      </c>
      <c r="D52" s="22" t="s">
        <v>130</v>
      </c>
      <c r="E52" s="22" t="s">
        <v>131</v>
      </c>
      <c r="F52" s="23" t="s">
        <v>293</v>
      </c>
      <c r="G52" s="24">
        <v>46002</v>
      </c>
      <c r="H52" s="25" t="s">
        <v>25</v>
      </c>
      <c r="I52" s="26">
        <v>0</v>
      </c>
      <c r="J52" s="26">
        <v>1</v>
      </c>
      <c r="K52" s="26">
        <v>78000</v>
      </c>
      <c r="L52" s="26">
        <v>78000</v>
      </c>
      <c r="M52" s="27">
        <v>62400</v>
      </c>
      <c r="N52" s="27">
        <f t="shared" si="0"/>
        <v>10162949</v>
      </c>
      <c r="O52" s="27">
        <v>190</v>
      </c>
      <c r="P52" s="22"/>
      <c r="Q52" s="28">
        <v>190</v>
      </c>
    </row>
    <row r="53" spans="1:17" ht="25.5" x14ac:dyDescent="0.25">
      <c r="A53" s="21">
        <v>40</v>
      </c>
      <c r="B53" s="22" t="s">
        <v>132</v>
      </c>
      <c r="C53" s="22" t="s">
        <v>133</v>
      </c>
      <c r="D53" s="22" t="s">
        <v>44</v>
      </c>
      <c r="E53" s="22" t="s">
        <v>45</v>
      </c>
      <c r="F53" s="23" t="s">
        <v>346</v>
      </c>
      <c r="G53" s="24">
        <v>46044</v>
      </c>
      <c r="H53" s="25" t="s">
        <v>25</v>
      </c>
      <c r="I53" s="26">
        <v>0</v>
      </c>
      <c r="J53" s="26">
        <v>1</v>
      </c>
      <c r="K53" s="26">
        <v>136704</v>
      </c>
      <c r="L53" s="26">
        <v>136704</v>
      </c>
      <c r="M53" s="27">
        <v>109363</v>
      </c>
      <c r="N53" s="27">
        <f t="shared" si="0"/>
        <v>10272312</v>
      </c>
      <c r="O53" s="27">
        <v>185</v>
      </c>
      <c r="P53" s="22"/>
      <c r="Q53" s="28">
        <v>185</v>
      </c>
    </row>
    <row r="54" spans="1:17" ht="25.5" x14ac:dyDescent="0.25">
      <c r="A54" s="21">
        <v>41</v>
      </c>
      <c r="B54" s="22" t="s">
        <v>134</v>
      </c>
      <c r="C54" s="22" t="s">
        <v>135</v>
      </c>
      <c r="D54" s="22" t="s">
        <v>136</v>
      </c>
      <c r="E54" s="22" t="s">
        <v>137</v>
      </c>
      <c r="F54" s="23" t="s">
        <v>294</v>
      </c>
      <c r="G54" s="24">
        <v>46051</v>
      </c>
      <c r="H54" s="25" t="s">
        <v>25</v>
      </c>
      <c r="I54" s="26">
        <v>0</v>
      </c>
      <c r="J54" s="26">
        <v>2</v>
      </c>
      <c r="K54" s="26">
        <v>377290</v>
      </c>
      <c r="L54" s="26">
        <v>377290</v>
      </c>
      <c r="M54" s="27">
        <v>301832</v>
      </c>
      <c r="N54" s="27">
        <f t="shared" si="0"/>
        <v>10574144</v>
      </c>
      <c r="O54" s="27">
        <v>185</v>
      </c>
      <c r="P54" s="22"/>
      <c r="Q54" s="28">
        <v>185</v>
      </c>
    </row>
    <row r="55" spans="1:17" ht="25.5" x14ac:dyDescent="0.25">
      <c r="A55" s="21">
        <v>42</v>
      </c>
      <c r="B55" s="22" t="s">
        <v>138</v>
      </c>
      <c r="C55" s="22" t="s">
        <v>139</v>
      </c>
      <c r="D55" s="22" t="s">
        <v>33</v>
      </c>
      <c r="E55" s="22" t="s">
        <v>33</v>
      </c>
      <c r="F55" s="23" t="s">
        <v>296</v>
      </c>
      <c r="G55" s="24">
        <v>46049</v>
      </c>
      <c r="H55" s="25" t="s">
        <v>25</v>
      </c>
      <c r="I55" s="26">
        <v>0</v>
      </c>
      <c r="J55" s="26">
        <v>1</v>
      </c>
      <c r="K55" s="26">
        <v>117201</v>
      </c>
      <c r="L55" s="26">
        <v>117201</v>
      </c>
      <c r="M55" s="27">
        <v>93760</v>
      </c>
      <c r="N55" s="27">
        <f t="shared" si="0"/>
        <v>10667904</v>
      </c>
      <c r="O55" s="27">
        <v>185</v>
      </c>
      <c r="P55" s="22"/>
      <c r="Q55" s="28">
        <v>185</v>
      </c>
    </row>
    <row r="56" spans="1:17" ht="25.5" customHeight="1" x14ac:dyDescent="0.25">
      <c r="A56" s="21">
        <v>43</v>
      </c>
      <c r="B56" s="22" t="s">
        <v>140</v>
      </c>
      <c r="C56" s="22" t="s">
        <v>141</v>
      </c>
      <c r="D56" s="22" t="s">
        <v>28</v>
      </c>
      <c r="E56" s="22" t="s">
        <v>29</v>
      </c>
      <c r="F56" s="23" t="s">
        <v>295</v>
      </c>
      <c r="G56" s="24">
        <v>45965</v>
      </c>
      <c r="H56" s="25" t="s">
        <v>25</v>
      </c>
      <c r="I56" s="26">
        <v>0</v>
      </c>
      <c r="J56" s="26">
        <v>1</v>
      </c>
      <c r="K56" s="26">
        <v>242315</v>
      </c>
      <c r="L56" s="26">
        <v>242315</v>
      </c>
      <c r="M56" s="27">
        <v>193852</v>
      </c>
      <c r="N56" s="27">
        <f t="shared" si="0"/>
        <v>10861756</v>
      </c>
      <c r="O56" s="27">
        <v>185</v>
      </c>
      <c r="P56" s="22"/>
      <c r="Q56" s="28">
        <v>185</v>
      </c>
    </row>
    <row r="57" spans="1:17" ht="25.5" x14ac:dyDescent="0.25">
      <c r="A57" s="21">
        <v>44</v>
      </c>
      <c r="B57" s="22" t="s">
        <v>142</v>
      </c>
      <c r="C57" s="22" t="s">
        <v>143</v>
      </c>
      <c r="D57" s="22" t="s">
        <v>84</v>
      </c>
      <c r="E57" s="22" t="s">
        <v>85</v>
      </c>
      <c r="F57" s="23" t="s">
        <v>347</v>
      </c>
      <c r="G57" s="24">
        <v>46058</v>
      </c>
      <c r="H57" s="25" t="s">
        <v>30</v>
      </c>
      <c r="I57" s="26">
        <v>0</v>
      </c>
      <c r="J57" s="26">
        <v>1</v>
      </c>
      <c r="K57" s="26">
        <v>150000</v>
      </c>
      <c r="L57" s="26">
        <v>150000</v>
      </c>
      <c r="M57" s="27">
        <v>120000</v>
      </c>
      <c r="N57" s="27">
        <f t="shared" si="0"/>
        <v>10981756</v>
      </c>
      <c r="O57" s="27">
        <v>185</v>
      </c>
      <c r="P57" s="22"/>
      <c r="Q57" s="28">
        <v>185</v>
      </c>
    </row>
    <row r="58" spans="1:17" ht="25.5" x14ac:dyDescent="0.25">
      <c r="A58" s="21">
        <v>45</v>
      </c>
      <c r="B58" s="22" t="s">
        <v>144</v>
      </c>
      <c r="C58" s="22" t="s">
        <v>145</v>
      </c>
      <c r="D58" s="22" t="s">
        <v>41</v>
      </c>
      <c r="E58" s="22" t="s">
        <v>146</v>
      </c>
      <c r="F58" s="23" t="s">
        <v>366</v>
      </c>
      <c r="G58" s="24">
        <v>45967</v>
      </c>
      <c r="H58" s="25" t="s">
        <v>25</v>
      </c>
      <c r="I58" s="26">
        <v>0</v>
      </c>
      <c r="J58" s="26">
        <v>1</v>
      </c>
      <c r="K58" s="26">
        <v>130000</v>
      </c>
      <c r="L58" s="26">
        <v>130000</v>
      </c>
      <c r="M58" s="27">
        <v>104000</v>
      </c>
      <c r="N58" s="27">
        <f t="shared" si="0"/>
        <v>11085756</v>
      </c>
      <c r="O58" s="27">
        <v>185</v>
      </c>
      <c r="P58" s="22"/>
      <c r="Q58" s="28">
        <v>185</v>
      </c>
    </row>
    <row r="59" spans="1:17" ht="25.5" x14ac:dyDescent="0.25">
      <c r="A59" s="21">
        <v>46</v>
      </c>
      <c r="B59" s="22" t="s">
        <v>147</v>
      </c>
      <c r="C59" s="22" t="s">
        <v>148</v>
      </c>
      <c r="D59" s="22" t="s">
        <v>23</v>
      </c>
      <c r="E59" s="22" t="s">
        <v>149</v>
      </c>
      <c r="F59" s="23" t="s">
        <v>297</v>
      </c>
      <c r="G59" s="24">
        <v>45971</v>
      </c>
      <c r="H59" s="25" t="s">
        <v>25</v>
      </c>
      <c r="I59" s="26">
        <v>0</v>
      </c>
      <c r="J59" s="26">
        <v>1</v>
      </c>
      <c r="K59" s="26">
        <v>283115</v>
      </c>
      <c r="L59" s="26">
        <v>283115</v>
      </c>
      <c r="M59" s="27">
        <v>226492</v>
      </c>
      <c r="N59" s="27">
        <f t="shared" si="0"/>
        <v>11312248</v>
      </c>
      <c r="O59" s="27">
        <v>185</v>
      </c>
      <c r="P59" s="22"/>
      <c r="Q59" s="28">
        <v>185</v>
      </c>
    </row>
    <row r="60" spans="1:17" ht="25.5" x14ac:dyDescent="0.25">
      <c r="A60" s="21">
        <v>47</v>
      </c>
      <c r="B60" s="22" t="s">
        <v>150</v>
      </c>
      <c r="C60" s="22" t="s">
        <v>151</v>
      </c>
      <c r="D60" s="22" t="s">
        <v>41</v>
      </c>
      <c r="E60" s="22" t="s">
        <v>152</v>
      </c>
      <c r="F60" s="23" t="s">
        <v>348</v>
      </c>
      <c r="G60" s="24">
        <v>46049</v>
      </c>
      <c r="H60" s="25" t="s">
        <v>25</v>
      </c>
      <c r="I60" s="26">
        <v>0</v>
      </c>
      <c r="J60" s="26">
        <v>1</v>
      </c>
      <c r="K60" s="26">
        <v>395670</v>
      </c>
      <c r="L60" s="26">
        <v>395670</v>
      </c>
      <c r="M60" s="27">
        <v>316536</v>
      </c>
      <c r="N60" s="27">
        <f t="shared" si="0"/>
        <v>11628784</v>
      </c>
      <c r="O60" s="27">
        <v>185</v>
      </c>
      <c r="P60" s="22"/>
      <c r="Q60" s="28">
        <v>185</v>
      </c>
    </row>
    <row r="61" spans="1:17" ht="25.5" x14ac:dyDescent="0.25">
      <c r="A61" s="21">
        <v>48</v>
      </c>
      <c r="B61" s="22" t="s">
        <v>153</v>
      </c>
      <c r="C61" s="22" t="s">
        <v>154</v>
      </c>
      <c r="D61" s="22" t="s">
        <v>136</v>
      </c>
      <c r="E61" s="22" t="s">
        <v>155</v>
      </c>
      <c r="F61" s="23" t="s">
        <v>298</v>
      </c>
      <c r="G61" s="24">
        <v>46045</v>
      </c>
      <c r="H61" s="25" t="s">
        <v>25</v>
      </c>
      <c r="I61" s="26">
        <v>0</v>
      </c>
      <c r="J61" s="26">
        <v>1</v>
      </c>
      <c r="K61" s="26">
        <v>430000</v>
      </c>
      <c r="L61" s="26">
        <v>415030</v>
      </c>
      <c r="M61" s="27">
        <v>332024</v>
      </c>
      <c r="N61" s="27">
        <f t="shared" si="0"/>
        <v>11960808</v>
      </c>
      <c r="O61" s="27">
        <v>185</v>
      </c>
      <c r="P61" s="22"/>
      <c r="Q61" s="28">
        <v>185</v>
      </c>
    </row>
    <row r="62" spans="1:17" ht="25.5" x14ac:dyDescent="0.25">
      <c r="A62" s="21">
        <v>49</v>
      </c>
      <c r="B62" s="22" t="s">
        <v>156</v>
      </c>
      <c r="C62" s="22" t="s">
        <v>157</v>
      </c>
      <c r="D62" s="22" t="s">
        <v>41</v>
      </c>
      <c r="E62" s="22" t="s">
        <v>79</v>
      </c>
      <c r="F62" s="23" t="s">
        <v>299</v>
      </c>
      <c r="G62" s="24">
        <v>46043</v>
      </c>
      <c r="H62" s="25" t="s">
        <v>30</v>
      </c>
      <c r="I62" s="26">
        <v>0</v>
      </c>
      <c r="J62" s="26">
        <v>1</v>
      </c>
      <c r="K62" s="26">
        <v>272250</v>
      </c>
      <c r="L62" s="26">
        <v>272250</v>
      </c>
      <c r="M62" s="27">
        <v>217800</v>
      </c>
      <c r="N62" s="27">
        <f t="shared" si="0"/>
        <v>12178608</v>
      </c>
      <c r="O62" s="27">
        <v>160</v>
      </c>
      <c r="P62" s="27">
        <v>25</v>
      </c>
      <c r="Q62" s="28">
        <v>185</v>
      </c>
    </row>
    <row r="63" spans="1:17" ht="38.25" x14ac:dyDescent="0.25">
      <c r="A63" s="21">
        <v>50</v>
      </c>
      <c r="B63" s="22" t="s">
        <v>158</v>
      </c>
      <c r="C63" s="22" t="s">
        <v>159</v>
      </c>
      <c r="D63" s="22" t="s">
        <v>51</v>
      </c>
      <c r="E63" s="22" t="s">
        <v>118</v>
      </c>
      <c r="F63" s="23" t="s">
        <v>349</v>
      </c>
      <c r="G63" s="24">
        <v>46052</v>
      </c>
      <c r="H63" s="25" t="s">
        <v>25</v>
      </c>
      <c r="I63" s="26">
        <v>1</v>
      </c>
      <c r="J63" s="26">
        <v>1</v>
      </c>
      <c r="K63" s="26">
        <v>565070</v>
      </c>
      <c r="L63" s="26">
        <v>450000</v>
      </c>
      <c r="M63" s="27">
        <v>360000</v>
      </c>
      <c r="N63" s="27">
        <f t="shared" si="0"/>
        <v>12538608</v>
      </c>
      <c r="O63" s="27">
        <v>180</v>
      </c>
      <c r="P63" s="22"/>
      <c r="Q63" s="28">
        <v>180</v>
      </c>
    </row>
    <row r="64" spans="1:17" ht="25.5" customHeight="1" x14ac:dyDescent="0.25">
      <c r="A64" s="21">
        <v>51</v>
      </c>
      <c r="B64" s="22" t="s">
        <v>160</v>
      </c>
      <c r="C64" s="22" t="s">
        <v>161</v>
      </c>
      <c r="D64" s="22" t="s">
        <v>84</v>
      </c>
      <c r="E64" s="22" t="s">
        <v>85</v>
      </c>
      <c r="F64" s="23" t="s">
        <v>367</v>
      </c>
      <c r="G64" s="24">
        <v>46034</v>
      </c>
      <c r="H64" s="25" t="s">
        <v>25</v>
      </c>
      <c r="I64" s="26">
        <v>1</v>
      </c>
      <c r="J64" s="26">
        <v>0</v>
      </c>
      <c r="K64" s="26">
        <v>349400</v>
      </c>
      <c r="L64" s="26">
        <v>344400</v>
      </c>
      <c r="M64" s="27">
        <v>275520</v>
      </c>
      <c r="N64" s="27">
        <f t="shared" si="0"/>
        <v>12814128</v>
      </c>
      <c r="O64" s="27">
        <v>180</v>
      </c>
      <c r="P64" s="22"/>
      <c r="Q64" s="28">
        <v>180</v>
      </c>
    </row>
    <row r="65" spans="1:18" ht="25.5" x14ac:dyDescent="0.25">
      <c r="A65" s="21">
        <v>52</v>
      </c>
      <c r="B65" s="22" t="s">
        <v>162</v>
      </c>
      <c r="C65" s="23" t="s">
        <v>300</v>
      </c>
      <c r="D65" s="22" t="s">
        <v>72</v>
      </c>
      <c r="E65" s="22" t="s">
        <v>124</v>
      </c>
      <c r="F65" s="23" t="s">
        <v>357</v>
      </c>
      <c r="G65" s="24">
        <v>46055</v>
      </c>
      <c r="H65" s="25" t="s">
        <v>25</v>
      </c>
      <c r="I65" s="26">
        <v>0</v>
      </c>
      <c r="J65" s="26">
        <v>1</v>
      </c>
      <c r="K65" s="26">
        <v>484000</v>
      </c>
      <c r="L65" s="26">
        <v>484000</v>
      </c>
      <c r="M65" s="27">
        <v>387200</v>
      </c>
      <c r="N65" s="27">
        <f t="shared" si="0"/>
        <v>13201328</v>
      </c>
      <c r="O65" s="27">
        <v>165</v>
      </c>
      <c r="P65" s="27">
        <v>15</v>
      </c>
      <c r="Q65" s="28">
        <v>180</v>
      </c>
    </row>
    <row r="66" spans="1:18" ht="25.5" x14ac:dyDescent="0.25">
      <c r="A66" s="21">
        <v>53</v>
      </c>
      <c r="B66" s="22" t="s">
        <v>163</v>
      </c>
      <c r="C66" s="22" t="s">
        <v>164</v>
      </c>
      <c r="D66" s="22" t="s">
        <v>165</v>
      </c>
      <c r="E66" s="22" t="s">
        <v>166</v>
      </c>
      <c r="F66" s="23" t="s">
        <v>301</v>
      </c>
      <c r="G66" s="24">
        <v>46042</v>
      </c>
      <c r="H66" s="25" t="s">
        <v>30</v>
      </c>
      <c r="I66" s="26">
        <v>0</v>
      </c>
      <c r="J66" s="26">
        <v>1</v>
      </c>
      <c r="K66" s="26">
        <v>787005</v>
      </c>
      <c r="L66" s="26">
        <v>787005</v>
      </c>
      <c r="M66" s="27">
        <v>629604</v>
      </c>
      <c r="N66" s="27">
        <f t="shared" si="0"/>
        <v>13830932</v>
      </c>
      <c r="O66" s="27">
        <v>140</v>
      </c>
      <c r="P66" s="27">
        <v>40</v>
      </c>
      <c r="Q66" s="28">
        <v>180</v>
      </c>
    </row>
    <row r="67" spans="1:18" ht="25.5" x14ac:dyDescent="0.25">
      <c r="A67" s="21">
        <v>54</v>
      </c>
      <c r="B67" s="22" t="s">
        <v>167</v>
      </c>
      <c r="C67" s="22" t="s">
        <v>168</v>
      </c>
      <c r="D67" s="22" t="s">
        <v>44</v>
      </c>
      <c r="E67" s="22" t="s">
        <v>45</v>
      </c>
      <c r="F67" s="23" t="s">
        <v>302</v>
      </c>
      <c r="G67" s="24">
        <v>46055</v>
      </c>
      <c r="H67" s="25" t="s">
        <v>30</v>
      </c>
      <c r="I67" s="26">
        <v>0</v>
      </c>
      <c r="J67" s="26">
        <v>1</v>
      </c>
      <c r="K67" s="26">
        <v>376576</v>
      </c>
      <c r="L67" s="26">
        <v>376576</v>
      </c>
      <c r="M67" s="27">
        <v>301260</v>
      </c>
      <c r="N67" s="27">
        <f t="shared" si="0"/>
        <v>14132192</v>
      </c>
      <c r="O67" s="27">
        <v>175</v>
      </c>
      <c r="P67" s="22"/>
      <c r="Q67" s="28">
        <v>175</v>
      </c>
    </row>
    <row r="68" spans="1:18" ht="25.5" x14ac:dyDescent="0.25">
      <c r="A68" s="21">
        <v>55</v>
      </c>
      <c r="B68" s="22" t="s">
        <v>169</v>
      </c>
      <c r="C68" s="22" t="s">
        <v>170</v>
      </c>
      <c r="D68" s="22" t="s">
        <v>84</v>
      </c>
      <c r="E68" s="22" t="s">
        <v>171</v>
      </c>
      <c r="F68" s="23" t="s">
        <v>303</v>
      </c>
      <c r="G68" s="24">
        <v>46055</v>
      </c>
      <c r="H68" s="25" t="s">
        <v>25</v>
      </c>
      <c r="I68" s="26">
        <v>0</v>
      </c>
      <c r="J68" s="26">
        <v>1</v>
      </c>
      <c r="K68" s="26">
        <v>571096</v>
      </c>
      <c r="L68" s="26">
        <v>571096</v>
      </c>
      <c r="M68" s="27">
        <v>456876</v>
      </c>
      <c r="N68" s="27">
        <f t="shared" si="0"/>
        <v>14589068</v>
      </c>
      <c r="O68" s="27">
        <v>150</v>
      </c>
      <c r="P68" s="27">
        <v>25</v>
      </c>
      <c r="Q68" s="28">
        <v>175</v>
      </c>
    </row>
    <row r="69" spans="1:18" ht="25.5" x14ac:dyDescent="0.25">
      <c r="A69" s="21">
        <v>56</v>
      </c>
      <c r="B69" s="22" t="s">
        <v>172</v>
      </c>
      <c r="C69" s="22" t="s">
        <v>173</v>
      </c>
      <c r="D69" s="22" t="s">
        <v>41</v>
      </c>
      <c r="E69" s="22" t="s">
        <v>174</v>
      </c>
      <c r="F69" s="23" t="s">
        <v>304</v>
      </c>
      <c r="G69" s="24">
        <v>46010</v>
      </c>
      <c r="H69" s="25" t="s">
        <v>67</v>
      </c>
      <c r="I69" s="26">
        <v>0</v>
      </c>
      <c r="J69" s="26">
        <v>1</v>
      </c>
      <c r="K69" s="26">
        <v>429550</v>
      </c>
      <c r="L69" s="26">
        <v>429550</v>
      </c>
      <c r="M69" s="27">
        <v>343640</v>
      </c>
      <c r="N69" s="27">
        <f t="shared" si="0"/>
        <v>14932708</v>
      </c>
      <c r="O69" s="27">
        <v>175</v>
      </c>
      <c r="P69" s="22"/>
      <c r="Q69" s="28">
        <v>175</v>
      </c>
    </row>
    <row r="70" spans="1:18" ht="25.5" x14ac:dyDescent="0.25">
      <c r="A70" s="21">
        <v>57</v>
      </c>
      <c r="B70" s="22" t="s">
        <v>175</v>
      </c>
      <c r="C70" s="22" t="s">
        <v>176</v>
      </c>
      <c r="D70" s="22" t="s">
        <v>165</v>
      </c>
      <c r="E70" s="22" t="s">
        <v>177</v>
      </c>
      <c r="F70" s="23" t="s">
        <v>305</v>
      </c>
      <c r="G70" s="24">
        <v>45986</v>
      </c>
      <c r="H70" s="25" t="s">
        <v>30</v>
      </c>
      <c r="I70" s="26">
        <v>0</v>
      </c>
      <c r="J70" s="26">
        <v>1</v>
      </c>
      <c r="K70" s="26">
        <v>453205</v>
      </c>
      <c r="L70" s="26">
        <v>447500</v>
      </c>
      <c r="M70" s="27">
        <v>358000</v>
      </c>
      <c r="N70" s="27">
        <f t="shared" si="0"/>
        <v>15290708</v>
      </c>
      <c r="O70" s="27">
        <v>175</v>
      </c>
      <c r="P70" s="22"/>
      <c r="Q70" s="28">
        <v>175</v>
      </c>
    </row>
    <row r="71" spans="1:18" ht="25.5" x14ac:dyDescent="0.25">
      <c r="A71" s="21">
        <v>58</v>
      </c>
      <c r="B71" s="22" t="s">
        <v>178</v>
      </c>
      <c r="C71" s="22" t="s">
        <v>179</v>
      </c>
      <c r="D71" s="22" t="s">
        <v>44</v>
      </c>
      <c r="E71" s="22" t="s">
        <v>94</v>
      </c>
      <c r="F71" s="23" t="s">
        <v>306</v>
      </c>
      <c r="G71" s="24">
        <v>46051</v>
      </c>
      <c r="H71" s="25" t="s">
        <v>30</v>
      </c>
      <c r="I71" s="26">
        <v>0</v>
      </c>
      <c r="J71" s="26">
        <v>1</v>
      </c>
      <c r="K71" s="26">
        <v>209656</v>
      </c>
      <c r="L71" s="26">
        <v>209656</v>
      </c>
      <c r="M71" s="27">
        <v>167724</v>
      </c>
      <c r="N71" s="27">
        <f t="shared" si="0"/>
        <v>15458432</v>
      </c>
      <c r="O71" s="27">
        <v>175</v>
      </c>
      <c r="P71" s="22"/>
      <c r="Q71" s="28">
        <v>175</v>
      </c>
    </row>
    <row r="72" spans="1:18" ht="25.5" x14ac:dyDescent="0.25">
      <c r="A72" s="21">
        <v>59</v>
      </c>
      <c r="B72" s="22" t="s">
        <v>180</v>
      </c>
      <c r="C72" s="22" t="s">
        <v>181</v>
      </c>
      <c r="D72" s="22" t="s">
        <v>72</v>
      </c>
      <c r="E72" s="22" t="s">
        <v>124</v>
      </c>
      <c r="F72" s="23" t="s">
        <v>307</v>
      </c>
      <c r="G72" s="24">
        <v>46052</v>
      </c>
      <c r="H72" s="25" t="s">
        <v>25</v>
      </c>
      <c r="I72" s="26">
        <v>0</v>
      </c>
      <c r="J72" s="26">
        <v>1</v>
      </c>
      <c r="K72" s="26">
        <v>256697</v>
      </c>
      <c r="L72" s="26">
        <v>256697</v>
      </c>
      <c r="M72" s="27">
        <v>205357</v>
      </c>
      <c r="N72" s="27">
        <f t="shared" si="0"/>
        <v>15663789</v>
      </c>
      <c r="O72" s="27">
        <v>170</v>
      </c>
      <c r="P72" s="22"/>
      <c r="Q72" s="28">
        <v>170</v>
      </c>
    </row>
    <row r="73" spans="1:18" s="55" customFormat="1" ht="25.5" x14ac:dyDescent="0.25">
      <c r="A73" s="94">
        <v>60</v>
      </c>
      <c r="B73" s="95" t="s">
        <v>182</v>
      </c>
      <c r="C73" s="95" t="s">
        <v>183</v>
      </c>
      <c r="D73" s="95" t="s">
        <v>28</v>
      </c>
      <c r="E73" s="95" t="s">
        <v>37</v>
      </c>
      <c r="F73" s="96" t="s">
        <v>308</v>
      </c>
      <c r="G73" s="97">
        <v>46049</v>
      </c>
      <c r="H73" s="98" t="s">
        <v>25</v>
      </c>
      <c r="I73" s="99">
        <v>0</v>
      </c>
      <c r="J73" s="99">
        <v>1</v>
      </c>
      <c r="K73" s="99">
        <v>261004</v>
      </c>
      <c r="L73" s="99">
        <v>261004</v>
      </c>
      <c r="M73" s="100">
        <v>208803</v>
      </c>
      <c r="N73" s="100">
        <f>N72+M73</f>
        <v>15872592</v>
      </c>
      <c r="O73" s="100">
        <v>170</v>
      </c>
      <c r="P73" s="95"/>
      <c r="Q73" s="101">
        <v>170</v>
      </c>
      <c r="R73" s="54"/>
    </row>
    <row r="74" spans="1:18" s="55" customFormat="1" ht="25.5" x14ac:dyDescent="0.25">
      <c r="A74" s="21">
        <v>61</v>
      </c>
      <c r="B74" s="22" t="s">
        <v>184</v>
      </c>
      <c r="C74" s="22" t="s">
        <v>185</v>
      </c>
      <c r="D74" s="22" t="s">
        <v>23</v>
      </c>
      <c r="E74" s="22" t="s">
        <v>24</v>
      </c>
      <c r="F74" s="23" t="s">
        <v>309</v>
      </c>
      <c r="G74" s="24">
        <v>46044</v>
      </c>
      <c r="H74" s="25" t="s">
        <v>25</v>
      </c>
      <c r="I74" s="26">
        <v>0</v>
      </c>
      <c r="J74" s="26">
        <v>1</v>
      </c>
      <c r="K74" s="26">
        <v>334928</v>
      </c>
      <c r="L74" s="26">
        <v>334928</v>
      </c>
      <c r="M74" s="27">
        <v>267942</v>
      </c>
      <c r="N74" s="27">
        <f>N73+M74</f>
        <v>16140534</v>
      </c>
      <c r="O74" s="27">
        <v>170</v>
      </c>
      <c r="P74" s="22"/>
      <c r="Q74" s="28">
        <v>170</v>
      </c>
      <c r="R74" s="54"/>
    </row>
    <row r="75" spans="1:18" s="55" customFormat="1" ht="25.5" x14ac:dyDescent="0.25">
      <c r="A75" s="21">
        <v>62</v>
      </c>
      <c r="B75" s="22" t="s">
        <v>186</v>
      </c>
      <c r="C75" s="22" t="s">
        <v>187</v>
      </c>
      <c r="D75" s="22" t="s">
        <v>28</v>
      </c>
      <c r="E75" s="22" t="s">
        <v>48</v>
      </c>
      <c r="F75" s="23" t="s">
        <v>310</v>
      </c>
      <c r="G75" s="24">
        <v>46052</v>
      </c>
      <c r="H75" s="25" t="s">
        <v>67</v>
      </c>
      <c r="I75" s="26">
        <v>0</v>
      </c>
      <c r="J75" s="26">
        <v>1</v>
      </c>
      <c r="K75" s="26">
        <v>425120</v>
      </c>
      <c r="L75" s="26">
        <v>425120</v>
      </c>
      <c r="M75" s="27">
        <v>340096</v>
      </c>
      <c r="N75" s="27">
        <f>N74+M75</f>
        <v>16480630</v>
      </c>
      <c r="O75" s="27">
        <v>170</v>
      </c>
      <c r="P75" s="22"/>
      <c r="Q75" s="28">
        <v>170</v>
      </c>
      <c r="R75" s="54"/>
    </row>
    <row r="76" spans="1:18" s="55" customFormat="1" ht="25.5" x14ac:dyDescent="0.25">
      <c r="A76" s="21">
        <v>63</v>
      </c>
      <c r="B76" s="22" t="s">
        <v>188</v>
      </c>
      <c r="C76" s="22" t="s">
        <v>189</v>
      </c>
      <c r="D76" s="22" t="s">
        <v>23</v>
      </c>
      <c r="E76" s="22" t="s">
        <v>88</v>
      </c>
      <c r="F76" s="23" t="s">
        <v>311</v>
      </c>
      <c r="G76" s="24">
        <v>46042</v>
      </c>
      <c r="H76" s="25" t="s">
        <v>30</v>
      </c>
      <c r="I76" s="26">
        <v>0</v>
      </c>
      <c r="J76" s="26">
        <v>1</v>
      </c>
      <c r="K76" s="26">
        <v>785730</v>
      </c>
      <c r="L76" s="26">
        <v>450000</v>
      </c>
      <c r="M76" s="27">
        <v>360000</v>
      </c>
      <c r="N76" s="27">
        <f>N75+M76</f>
        <v>16840630</v>
      </c>
      <c r="O76" s="27">
        <v>170</v>
      </c>
      <c r="P76" s="22"/>
      <c r="Q76" s="28">
        <v>170</v>
      </c>
      <c r="R76" s="54"/>
    </row>
    <row r="77" spans="1:18" s="55" customFormat="1" ht="25.5" x14ac:dyDescent="0.25">
      <c r="A77" s="21">
        <v>64</v>
      </c>
      <c r="B77" s="22" t="s">
        <v>190</v>
      </c>
      <c r="C77" s="22" t="s">
        <v>191</v>
      </c>
      <c r="D77" s="22" t="s">
        <v>41</v>
      </c>
      <c r="E77" s="22" t="s">
        <v>76</v>
      </c>
      <c r="F77" s="23" t="s">
        <v>312</v>
      </c>
      <c r="G77" s="24">
        <v>46041</v>
      </c>
      <c r="H77" s="25" t="s">
        <v>25</v>
      </c>
      <c r="I77" s="26">
        <v>0</v>
      </c>
      <c r="J77" s="26">
        <v>1</v>
      </c>
      <c r="K77" s="26">
        <v>557312</v>
      </c>
      <c r="L77" s="26">
        <v>557312</v>
      </c>
      <c r="M77" s="27">
        <v>445849</v>
      </c>
      <c r="N77" s="27">
        <f>N76+M77</f>
        <v>17286479</v>
      </c>
      <c r="O77" s="27">
        <v>170</v>
      </c>
      <c r="P77" s="22"/>
      <c r="Q77" s="28">
        <v>170</v>
      </c>
      <c r="R77" s="54"/>
    </row>
    <row r="78" spans="1:18" s="55" customFormat="1" ht="25.5" x14ac:dyDescent="0.25">
      <c r="A78" s="21">
        <v>65</v>
      </c>
      <c r="B78" s="22" t="s">
        <v>192</v>
      </c>
      <c r="C78" s="22" t="s">
        <v>154</v>
      </c>
      <c r="D78" s="22" t="s">
        <v>136</v>
      </c>
      <c r="E78" s="22" t="s">
        <v>155</v>
      </c>
      <c r="F78" s="23" t="s">
        <v>350</v>
      </c>
      <c r="G78" s="24">
        <v>46045</v>
      </c>
      <c r="H78" s="25" t="s">
        <v>25</v>
      </c>
      <c r="I78" s="26">
        <v>0</v>
      </c>
      <c r="J78" s="26">
        <v>1</v>
      </c>
      <c r="K78" s="26">
        <v>600000</v>
      </c>
      <c r="L78" s="26">
        <v>582010</v>
      </c>
      <c r="M78" s="27">
        <v>465608</v>
      </c>
      <c r="N78" s="27">
        <f>N77+M78</f>
        <v>17752087</v>
      </c>
      <c r="O78" s="27">
        <v>170</v>
      </c>
      <c r="P78" s="22"/>
      <c r="Q78" s="28">
        <v>170</v>
      </c>
      <c r="R78" s="54"/>
    </row>
    <row r="79" spans="1:18" s="55" customFormat="1" ht="26.25" thickBot="1" x14ac:dyDescent="0.3">
      <c r="A79" s="29">
        <v>66</v>
      </c>
      <c r="B79" s="30" t="s">
        <v>193</v>
      </c>
      <c r="C79" s="30" t="s">
        <v>194</v>
      </c>
      <c r="D79" s="30" t="s">
        <v>41</v>
      </c>
      <c r="E79" s="30" t="s">
        <v>66</v>
      </c>
      <c r="F79" s="31" t="s">
        <v>354</v>
      </c>
      <c r="G79" s="32">
        <v>46052</v>
      </c>
      <c r="H79" s="33" t="s">
        <v>25</v>
      </c>
      <c r="I79" s="34">
        <v>0</v>
      </c>
      <c r="J79" s="34">
        <v>1</v>
      </c>
      <c r="K79" s="34">
        <v>253977</v>
      </c>
      <c r="L79" s="34">
        <v>253977</v>
      </c>
      <c r="M79" s="35">
        <v>203181</v>
      </c>
      <c r="N79" s="35">
        <f>N78+M79</f>
        <v>17955268</v>
      </c>
      <c r="O79" s="35">
        <v>170</v>
      </c>
      <c r="P79" s="30"/>
      <c r="Q79" s="36">
        <v>170</v>
      </c>
      <c r="R79" s="54"/>
    </row>
    <row r="80" spans="1:18" s="55" customFormat="1" x14ac:dyDescent="0.25">
      <c r="A80" s="56"/>
      <c r="B80" s="57"/>
      <c r="C80" s="57"/>
      <c r="D80" s="57"/>
      <c r="E80" s="57"/>
      <c r="F80" s="58"/>
      <c r="G80" s="59"/>
      <c r="H80" s="60"/>
      <c r="I80" s="61"/>
      <c r="J80" s="61"/>
      <c r="K80" s="61"/>
      <c r="L80" s="61"/>
      <c r="M80" s="56"/>
      <c r="N80" s="56"/>
      <c r="O80" s="56"/>
      <c r="P80" s="57"/>
      <c r="Q80" s="56"/>
      <c r="R80" s="54"/>
    </row>
    <row r="81" spans="1:18" s="55" customFormat="1" x14ac:dyDescent="0.25">
      <c r="A81" s="56"/>
      <c r="B81" s="57"/>
      <c r="C81" s="57"/>
      <c r="D81" s="57"/>
      <c r="E81" s="57"/>
      <c r="F81" s="58"/>
      <c r="G81" s="59"/>
      <c r="H81" s="60"/>
      <c r="I81" s="61"/>
      <c r="J81" s="61"/>
      <c r="K81" s="61"/>
      <c r="L81" s="61"/>
      <c r="M81" s="56"/>
      <c r="N81" s="56"/>
      <c r="O81" s="56"/>
      <c r="P81" s="57"/>
      <c r="Q81" s="56"/>
      <c r="R81" s="54"/>
    </row>
    <row r="82" spans="1:18" s="53" customFormat="1" ht="58.5" customHeight="1" x14ac:dyDescent="0.25">
      <c r="A82" s="56"/>
      <c r="B82" s="57"/>
      <c r="C82" s="57"/>
      <c r="D82" s="57"/>
      <c r="E82" s="57"/>
      <c r="F82" s="58"/>
      <c r="G82" s="59"/>
      <c r="H82" s="60"/>
      <c r="I82" s="61"/>
      <c r="J82" s="61"/>
      <c r="K82" s="61"/>
      <c r="L82" s="61"/>
      <c r="M82" s="56"/>
      <c r="N82" s="56"/>
      <c r="O82" s="56"/>
      <c r="P82" s="57"/>
      <c r="Q82" s="56"/>
      <c r="R82" s="62"/>
    </row>
    <row r="83" spans="1:18" s="53" customFormat="1" ht="60.75" customHeight="1" x14ac:dyDescent="0.25">
      <c r="A83" s="56"/>
      <c r="B83" s="57"/>
      <c r="C83" s="57"/>
      <c r="D83" s="57"/>
      <c r="E83" s="57"/>
      <c r="F83" s="58"/>
      <c r="G83" s="59"/>
      <c r="H83" s="60"/>
      <c r="I83" s="61"/>
      <c r="J83" s="61"/>
      <c r="K83" s="61"/>
      <c r="L83" s="61"/>
      <c r="M83" s="56"/>
      <c r="N83" s="56"/>
      <c r="O83" s="56"/>
      <c r="P83" s="57"/>
      <c r="Q83" s="56"/>
      <c r="R83" s="62"/>
    </row>
    <row r="84" spans="1:18" s="53" customFormat="1" x14ac:dyDescent="0.25">
      <c r="A84" s="56"/>
      <c r="B84" s="57"/>
      <c r="C84" s="57"/>
      <c r="D84" s="57"/>
      <c r="E84" s="57"/>
      <c r="F84" s="58"/>
      <c r="G84" s="59"/>
      <c r="H84" s="60"/>
      <c r="I84" s="61"/>
      <c r="J84" s="61"/>
      <c r="K84" s="61"/>
      <c r="L84" s="61"/>
      <c r="M84" s="56"/>
      <c r="N84" s="56"/>
      <c r="O84" s="56"/>
      <c r="P84" s="57"/>
      <c r="Q84" s="56"/>
      <c r="R84" s="62"/>
    </row>
    <row r="85" spans="1:18" s="53" customFormat="1" x14ac:dyDescent="0.25">
      <c r="A85" s="56"/>
      <c r="B85" s="57"/>
      <c r="C85" s="57"/>
      <c r="D85" s="57"/>
      <c r="E85" s="57"/>
      <c r="F85" s="58"/>
      <c r="G85" s="59"/>
      <c r="H85" s="60"/>
      <c r="I85" s="61"/>
      <c r="J85" s="61"/>
      <c r="K85" s="61"/>
      <c r="L85" s="61"/>
      <c r="M85" s="56"/>
      <c r="N85" s="56"/>
      <c r="O85" s="56"/>
      <c r="P85" s="57"/>
      <c r="Q85" s="56"/>
      <c r="R85" s="62"/>
    </row>
    <row r="86" spans="1:18" s="53" customFormat="1" ht="19.5" customHeight="1" x14ac:dyDescent="0.25">
      <c r="A86" s="90" t="s">
        <v>371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62"/>
    </row>
    <row r="87" spans="1:18" s="53" customFormat="1" ht="8.25" customHeight="1" thickBot="1" x14ac:dyDescent="0.3">
      <c r="A87" s="63"/>
      <c r="B87" s="64"/>
      <c r="C87" s="64"/>
      <c r="D87" s="64"/>
      <c r="E87" s="64"/>
      <c r="F87" s="65"/>
      <c r="G87" s="66"/>
      <c r="H87" s="67"/>
      <c r="I87" s="68"/>
      <c r="J87" s="68"/>
      <c r="K87" s="68"/>
      <c r="L87" s="68"/>
      <c r="M87" s="63"/>
      <c r="N87" s="63"/>
      <c r="O87" s="63"/>
      <c r="P87" s="64"/>
      <c r="Q87" s="63"/>
      <c r="R87" s="62"/>
    </row>
    <row r="88" spans="1:18" s="7" customFormat="1" ht="19.5" customHeight="1" x14ac:dyDescent="0.25">
      <c r="A88" s="84" t="s">
        <v>6</v>
      </c>
      <c r="B88" s="74" t="s">
        <v>7</v>
      </c>
      <c r="C88" s="74" t="s">
        <v>8</v>
      </c>
      <c r="D88" s="74" t="s">
        <v>9</v>
      </c>
      <c r="E88" s="74" t="s">
        <v>10</v>
      </c>
      <c r="F88" s="74" t="s">
        <v>11</v>
      </c>
      <c r="G88" s="74" t="s">
        <v>12</v>
      </c>
      <c r="H88" s="74" t="s">
        <v>13</v>
      </c>
      <c r="I88" s="81" t="s">
        <v>14</v>
      </c>
      <c r="J88" s="82"/>
      <c r="K88" s="74" t="s">
        <v>15</v>
      </c>
      <c r="L88" s="74" t="s">
        <v>16</v>
      </c>
      <c r="M88" s="74" t="s">
        <v>17</v>
      </c>
      <c r="N88" s="74" t="s">
        <v>18</v>
      </c>
      <c r="O88" s="74" t="s">
        <v>19</v>
      </c>
      <c r="P88" s="74" t="s">
        <v>20</v>
      </c>
      <c r="Q88" s="79" t="s">
        <v>21</v>
      </c>
    </row>
    <row r="89" spans="1:18" s="7" customFormat="1" ht="15.75" thickBot="1" x14ac:dyDescent="0.3">
      <c r="A89" s="85"/>
      <c r="B89" s="75"/>
      <c r="C89" s="75"/>
      <c r="D89" s="75"/>
      <c r="E89" s="75"/>
      <c r="F89" s="75"/>
      <c r="G89" s="75"/>
      <c r="H89" s="75"/>
      <c r="I89" s="3" t="s">
        <v>334</v>
      </c>
      <c r="J89" s="3" t="s">
        <v>335</v>
      </c>
      <c r="K89" s="75"/>
      <c r="L89" s="75"/>
      <c r="M89" s="75"/>
      <c r="N89" s="75"/>
      <c r="O89" s="75"/>
      <c r="P89" s="75"/>
      <c r="Q89" s="80"/>
    </row>
    <row r="90" spans="1:18" ht="34.5" x14ac:dyDescent="0.25">
      <c r="A90" s="37">
        <v>67</v>
      </c>
      <c r="B90" s="38" t="s">
        <v>195</v>
      </c>
      <c r="C90" s="38" t="s">
        <v>157</v>
      </c>
      <c r="D90" s="38" t="s">
        <v>41</v>
      </c>
      <c r="E90" s="38" t="s">
        <v>79</v>
      </c>
      <c r="F90" s="39" t="s">
        <v>313</v>
      </c>
      <c r="G90" s="40">
        <v>46043</v>
      </c>
      <c r="H90" s="41" t="s">
        <v>30</v>
      </c>
      <c r="I90" s="42">
        <v>0</v>
      </c>
      <c r="J90" s="42">
        <v>1</v>
      </c>
      <c r="K90" s="42">
        <v>296450</v>
      </c>
      <c r="L90" s="42">
        <v>296450</v>
      </c>
      <c r="M90" s="43">
        <v>237160</v>
      </c>
      <c r="N90" s="43">
        <f>N79+M90</f>
        <v>18192428</v>
      </c>
      <c r="O90" s="43">
        <v>170</v>
      </c>
      <c r="P90" s="38"/>
      <c r="Q90" s="44">
        <v>170</v>
      </c>
      <c r="R90" s="54" t="s">
        <v>372</v>
      </c>
    </row>
    <row r="91" spans="1:18" ht="25.5" x14ac:dyDescent="0.25">
      <c r="A91" s="37">
        <v>68</v>
      </c>
      <c r="B91" s="38" t="s">
        <v>196</v>
      </c>
      <c r="C91" s="38" t="s">
        <v>197</v>
      </c>
      <c r="D91" s="38" t="s">
        <v>51</v>
      </c>
      <c r="E91" s="38" t="s">
        <v>52</v>
      </c>
      <c r="F91" s="39" t="s">
        <v>351</v>
      </c>
      <c r="G91" s="40">
        <v>46052</v>
      </c>
      <c r="H91" s="41" t="s">
        <v>25</v>
      </c>
      <c r="I91" s="42">
        <v>0</v>
      </c>
      <c r="J91" s="42">
        <v>1</v>
      </c>
      <c r="K91" s="42">
        <v>411400</v>
      </c>
      <c r="L91" s="42">
        <v>411400</v>
      </c>
      <c r="M91" s="43">
        <v>329120</v>
      </c>
      <c r="N91" s="43">
        <f t="shared" ref="N91:N119" si="1">N90+M91</f>
        <v>18521548</v>
      </c>
      <c r="O91" s="43">
        <v>170</v>
      </c>
      <c r="P91" s="38"/>
      <c r="Q91" s="44">
        <v>170</v>
      </c>
    </row>
    <row r="92" spans="1:18" ht="25.5" x14ac:dyDescent="0.25">
      <c r="A92" s="37">
        <v>69</v>
      </c>
      <c r="B92" s="38" t="s">
        <v>198</v>
      </c>
      <c r="C92" s="38" t="s">
        <v>199</v>
      </c>
      <c r="D92" s="38" t="s">
        <v>41</v>
      </c>
      <c r="E92" s="38" t="s">
        <v>42</v>
      </c>
      <c r="F92" s="39" t="s">
        <v>314</v>
      </c>
      <c r="G92" s="40">
        <v>46037</v>
      </c>
      <c r="H92" s="41" t="s">
        <v>30</v>
      </c>
      <c r="I92" s="42">
        <v>0</v>
      </c>
      <c r="J92" s="42">
        <v>1</v>
      </c>
      <c r="K92" s="42">
        <v>430690</v>
      </c>
      <c r="L92" s="42">
        <v>430690</v>
      </c>
      <c r="M92" s="43">
        <v>344552</v>
      </c>
      <c r="N92" s="43">
        <f t="shared" si="1"/>
        <v>18866100</v>
      </c>
      <c r="O92" s="43">
        <v>170</v>
      </c>
      <c r="P92" s="38"/>
      <c r="Q92" s="44">
        <v>170</v>
      </c>
    </row>
    <row r="93" spans="1:18" ht="25.5" x14ac:dyDescent="0.25">
      <c r="A93" s="37">
        <v>70</v>
      </c>
      <c r="B93" s="38" t="s">
        <v>200</v>
      </c>
      <c r="C93" s="38" t="s">
        <v>201</v>
      </c>
      <c r="D93" s="38" t="s">
        <v>23</v>
      </c>
      <c r="E93" s="38" t="s">
        <v>70</v>
      </c>
      <c r="F93" s="39" t="s">
        <v>352</v>
      </c>
      <c r="G93" s="40">
        <v>46051</v>
      </c>
      <c r="H93" s="41" t="s">
        <v>30</v>
      </c>
      <c r="I93" s="42">
        <v>0</v>
      </c>
      <c r="J93" s="42">
        <v>1</v>
      </c>
      <c r="K93" s="42">
        <v>443409</v>
      </c>
      <c r="L93" s="42">
        <v>443409</v>
      </c>
      <c r="M93" s="43">
        <v>354727</v>
      </c>
      <c r="N93" s="43">
        <f t="shared" si="1"/>
        <v>19220827</v>
      </c>
      <c r="O93" s="43">
        <v>155</v>
      </c>
      <c r="P93" s="43">
        <v>15</v>
      </c>
      <c r="Q93" s="44">
        <v>170</v>
      </c>
    </row>
    <row r="94" spans="1:18" ht="38.25" x14ac:dyDescent="0.25">
      <c r="A94" s="37">
        <v>71</v>
      </c>
      <c r="B94" s="38" t="s">
        <v>202</v>
      </c>
      <c r="C94" s="38" t="s">
        <v>203</v>
      </c>
      <c r="D94" s="38" t="s">
        <v>106</v>
      </c>
      <c r="E94" s="38" t="s">
        <v>107</v>
      </c>
      <c r="F94" s="39" t="s">
        <v>315</v>
      </c>
      <c r="G94" s="40">
        <v>45999</v>
      </c>
      <c r="H94" s="41" t="s">
        <v>25</v>
      </c>
      <c r="I94" s="42">
        <v>0</v>
      </c>
      <c r="J94" s="42">
        <v>2</v>
      </c>
      <c r="K94" s="42">
        <v>1043900</v>
      </c>
      <c r="L94" s="42">
        <v>972560</v>
      </c>
      <c r="M94" s="43">
        <v>778048</v>
      </c>
      <c r="N94" s="43">
        <f t="shared" si="1"/>
        <v>19998875</v>
      </c>
      <c r="O94" s="43">
        <v>165</v>
      </c>
      <c r="P94" s="38"/>
      <c r="Q94" s="44">
        <v>165</v>
      </c>
    </row>
    <row r="95" spans="1:18" ht="25.5" x14ac:dyDescent="0.25">
      <c r="A95" s="37">
        <v>72</v>
      </c>
      <c r="B95" s="38" t="s">
        <v>204</v>
      </c>
      <c r="C95" s="38" t="s">
        <v>205</v>
      </c>
      <c r="D95" s="38" t="s">
        <v>51</v>
      </c>
      <c r="E95" s="38" t="s">
        <v>118</v>
      </c>
      <c r="F95" s="39" t="s">
        <v>353</v>
      </c>
      <c r="G95" s="40">
        <v>46050</v>
      </c>
      <c r="H95" s="41" t="s">
        <v>25</v>
      </c>
      <c r="I95" s="42">
        <v>0</v>
      </c>
      <c r="J95" s="42">
        <v>1</v>
      </c>
      <c r="K95" s="42">
        <v>173335</v>
      </c>
      <c r="L95" s="42">
        <v>169335</v>
      </c>
      <c r="M95" s="43">
        <v>135468</v>
      </c>
      <c r="N95" s="43">
        <f t="shared" si="1"/>
        <v>20134343</v>
      </c>
      <c r="O95" s="43">
        <v>165</v>
      </c>
      <c r="P95" s="38"/>
      <c r="Q95" s="44">
        <v>165</v>
      </c>
    </row>
    <row r="96" spans="1:18" ht="25.5" customHeight="1" x14ac:dyDescent="0.25">
      <c r="A96" s="37">
        <v>73</v>
      </c>
      <c r="B96" s="38" t="s">
        <v>206</v>
      </c>
      <c r="C96" s="38" t="s">
        <v>207</v>
      </c>
      <c r="D96" s="38" t="s">
        <v>28</v>
      </c>
      <c r="E96" s="38" t="s">
        <v>29</v>
      </c>
      <c r="F96" s="39" t="s">
        <v>316</v>
      </c>
      <c r="G96" s="40">
        <v>46052</v>
      </c>
      <c r="H96" s="41" t="s">
        <v>25</v>
      </c>
      <c r="I96" s="42">
        <v>0</v>
      </c>
      <c r="J96" s="42">
        <v>1</v>
      </c>
      <c r="K96" s="42">
        <v>216928</v>
      </c>
      <c r="L96" s="42">
        <v>216928</v>
      </c>
      <c r="M96" s="43">
        <v>173542</v>
      </c>
      <c r="N96" s="43">
        <f t="shared" si="1"/>
        <v>20307885</v>
      </c>
      <c r="O96" s="43">
        <v>165</v>
      </c>
      <c r="P96" s="38"/>
      <c r="Q96" s="44">
        <v>165</v>
      </c>
    </row>
    <row r="97" spans="1:17" ht="25.5" x14ac:dyDescent="0.25">
      <c r="A97" s="37">
        <v>74</v>
      </c>
      <c r="B97" s="38" t="s">
        <v>208</v>
      </c>
      <c r="C97" s="38" t="s">
        <v>209</v>
      </c>
      <c r="D97" s="38" t="s">
        <v>51</v>
      </c>
      <c r="E97" s="38" t="s">
        <v>52</v>
      </c>
      <c r="F97" s="39" t="s">
        <v>317</v>
      </c>
      <c r="G97" s="40">
        <v>46050</v>
      </c>
      <c r="H97" s="41" t="s">
        <v>30</v>
      </c>
      <c r="I97" s="42">
        <v>0</v>
      </c>
      <c r="J97" s="42">
        <v>1</v>
      </c>
      <c r="K97" s="42">
        <v>237886</v>
      </c>
      <c r="L97" s="42">
        <v>225000</v>
      </c>
      <c r="M97" s="43">
        <v>180000</v>
      </c>
      <c r="N97" s="43">
        <f t="shared" si="1"/>
        <v>20487885</v>
      </c>
      <c r="O97" s="43">
        <v>155</v>
      </c>
      <c r="P97" s="43">
        <v>10</v>
      </c>
      <c r="Q97" s="44">
        <v>165</v>
      </c>
    </row>
    <row r="98" spans="1:17" ht="25.5" x14ac:dyDescent="0.25">
      <c r="A98" s="37">
        <v>75</v>
      </c>
      <c r="B98" s="38" t="s">
        <v>210</v>
      </c>
      <c r="C98" s="38" t="s">
        <v>211</v>
      </c>
      <c r="D98" s="38" t="s">
        <v>23</v>
      </c>
      <c r="E98" s="38" t="s">
        <v>212</v>
      </c>
      <c r="F98" s="39" t="s">
        <v>318</v>
      </c>
      <c r="G98" s="40">
        <v>46053</v>
      </c>
      <c r="H98" s="41" t="s">
        <v>25</v>
      </c>
      <c r="I98" s="42">
        <v>0</v>
      </c>
      <c r="J98" s="42">
        <v>1</v>
      </c>
      <c r="K98" s="42">
        <v>393250</v>
      </c>
      <c r="L98" s="42">
        <v>393250</v>
      </c>
      <c r="M98" s="43">
        <v>314600</v>
      </c>
      <c r="N98" s="43">
        <f t="shared" si="1"/>
        <v>20802485</v>
      </c>
      <c r="O98" s="43">
        <v>160</v>
      </c>
      <c r="P98" s="38"/>
      <c r="Q98" s="44">
        <v>160</v>
      </c>
    </row>
    <row r="99" spans="1:17" ht="25.5" x14ac:dyDescent="0.25">
      <c r="A99" s="37">
        <v>76</v>
      </c>
      <c r="B99" s="38" t="s">
        <v>213</v>
      </c>
      <c r="C99" s="38" t="s">
        <v>214</v>
      </c>
      <c r="D99" s="38" t="s">
        <v>41</v>
      </c>
      <c r="E99" s="38" t="s">
        <v>152</v>
      </c>
      <c r="F99" s="39" t="s">
        <v>319</v>
      </c>
      <c r="G99" s="40">
        <v>46049</v>
      </c>
      <c r="H99" s="41" t="s">
        <v>25</v>
      </c>
      <c r="I99" s="42">
        <v>0</v>
      </c>
      <c r="J99" s="42">
        <v>1</v>
      </c>
      <c r="K99" s="42">
        <v>300044</v>
      </c>
      <c r="L99" s="42">
        <v>300044</v>
      </c>
      <c r="M99" s="43">
        <v>240035</v>
      </c>
      <c r="N99" s="43">
        <f t="shared" si="1"/>
        <v>21042520</v>
      </c>
      <c r="O99" s="43">
        <v>160</v>
      </c>
      <c r="P99" s="38"/>
      <c r="Q99" s="44">
        <v>160</v>
      </c>
    </row>
    <row r="100" spans="1:17" ht="25.5" x14ac:dyDescent="0.25">
      <c r="A100" s="37">
        <v>77</v>
      </c>
      <c r="B100" s="38" t="s">
        <v>215</v>
      </c>
      <c r="C100" s="38" t="s">
        <v>216</v>
      </c>
      <c r="D100" s="38" t="s">
        <v>28</v>
      </c>
      <c r="E100" s="38" t="s">
        <v>55</v>
      </c>
      <c r="F100" s="39" t="s">
        <v>320</v>
      </c>
      <c r="G100" s="40">
        <v>46037</v>
      </c>
      <c r="H100" s="41" t="s">
        <v>25</v>
      </c>
      <c r="I100" s="42">
        <v>0</v>
      </c>
      <c r="J100" s="42">
        <v>1</v>
      </c>
      <c r="K100" s="42">
        <v>382181</v>
      </c>
      <c r="L100" s="42">
        <v>382181</v>
      </c>
      <c r="M100" s="43">
        <v>305744</v>
      </c>
      <c r="N100" s="43">
        <f t="shared" si="1"/>
        <v>21348264</v>
      </c>
      <c r="O100" s="43">
        <v>155</v>
      </c>
      <c r="P100" s="38"/>
      <c r="Q100" s="44">
        <v>155</v>
      </c>
    </row>
    <row r="101" spans="1:17" ht="25.5" x14ac:dyDescent="0.25">
      <c r="A101" s="37">
        <v>78</v>
      </c>
      <c r="B101" s="38" t="s">
        <v>217</v>
      </c>
      <c r="C101" s="38" t="s">
        <v>218</v>
      </c>
      <c r="D101" s="38" t="s">
        <v>114</v>
      </c>
      <c r="E101" s="38" t="s">
        <v>219</v>
      </c>
      <c r="F101" s="39" t="s">
        <v>321</v>
      </c>
      <c r="G101" s="40">
        <v>46055</v>
      </c>
      <c r="H101" s="41" t="s">
        <v>25</v>
      </c>
      <c r="I101" s="42">
        <v>0</v>
      </c>
      <c r="J101" s="42">
        <v>1</v>
      </c>
      <c r="K101" s="42">
        <v>453750</v>
      </c>
      <c r="L101" s="42">
        <v>453750</v>
      </c>
      <c r="M101" s="43">
        <v>363000</v>
      </c>
      <c r="N101" s="43">
        <f t="shared" si="1"/>
        <v>21711264</v>
      </c>
      <c r="O101" s="43">
        <v>155</v>
      </c>
      <c r="P101" s="38"/>
      <c r="Q101" s="44">
        <v>155</v>
      </c>
    </row>
    <row r="102" spans="1:17" ht="25.5" x14ac:dyDescent="0.25">
      <c r="A102" s="37">
        <v>79</v>
      </c>
      <c r="B102" s="38" t="s">
        <v>220</v>
      </c>
      <c r="C102" s="38" t="s">
        <v>221</v>
      </c>
      <c r="D102" s="38" t="s">
        <v>121</v>
      </c>
      <c r="E102" s="38" t="s">
        <v>222</v>
      </c>
      <c r="F102" s="39" t="s">
        <v>322</v>
      </c>
      <c r="G102" s="40">
        <v>45974</v>
      </c>
      <c r="H102" s="41" t="s">
        <v>25</v>
      </c>
      <c r="I102" s="42">
        <v>0</v>
      </c>
      <c r="J102" s="42">
        <v>1</v>
      </c>
      <c r="K102" s="42">
        <v>67980</v>
      </c>
      <c r="L102" s="42">
        <v>67980</v>
      </c>
      <c r="M102" s="43">
        <v>54384</v>
      </c>
      <c r="N102" s="43">
        <f t="shared" si="1"/>
        <v>21765648</v>
      </c>
      <c r="O102" s="43">
        <v>155</v>
      </c>
      <c r="P102" s="38"/>
      <c r="Q102" s="44">
        <v>155</v>
      </c>
    </row>
    <row r="103" spans="1:17" ht="25.5" x14ac:dyDescent="0.25">
      <c r="A103" s="37">
        <v>80</v>
      </c>
      <c r="B103" s="38" t="s">
        <v>223</v>
      </c>
      <c r="C103" s="38" t="s">
        <v>224</v>
      </c>
      <c r="D103" s="38" t="s">
        <v>51</v>
      </c>
      <c r="E103" s="38" t="s">
        <v>52</v>
      </c>
      <c r="F103" s="39" t="s">
        <v>363</v>
      </c>
      <c r="G103" s="40">
        <v>46052</v>
      </c>
      <c r="H103" s="41" t="s">
        <v>30</v>
      </c>
      <c r="I103" s="42">
        <v>0</v>
      </c>
      <c r="J103" s="42">
        <v>1</v>
      </c>
      <c r="K103" s="42">
        <v>246840</v>
      </c>
      <c r="L103" s="42">
        <v>246840</v>
      </c>
      <c r="M103" s="43">
        <v>197472</v>
      </c>
      <c r="N103" s="43">
        <f t="shared" si="1"/>
        <v>21963120</v>
      </c>
      <c r="O103" s="43">
        <v>155</v>
      </c>
      <c r="P103" s="38"/>
      <c r="Q103" s="44">
        <v>155</v>
      </c>
    </row>
    <row r="104" spans="1:17" ht="25.5" x14ac:dyDescent="0.25">
      <c r="A104" s="37">
        <v>81</v>
      </c>
      <c r="B104" s="38" t="s">
        <v>225</v>
      </c>
      <c r="C104" s="38" t="s">
        <v>226</v>
      </c>
      <c r="D104" s="38" t="s">
        <v>44</v>
      </c>
      <c r="E104" s="38" t="s">
        <v>94</v>
      </c>
      <c r="F104" s="39" t="s">
        <v>323</v>
      </c>
      <c r="G104" s="40">
        <v>46048</v>
      </c>
      <c r="H104" s="41" t="s">
        <v>25</v>
      </c>
      <c r="I104" s="42">
        <v>0</v>
      </c>
      <c r="J104" s="42">
        <v>1</v>
      </c>
      <c r="K104" s="42">
        <v>257000</v>
      </c>
      <c r="L104" s="42">
        <v>257000</v>
      </c>
      <c r="M104" s="43">
        <v>205600</v>
      </c>
      <c r="N104" s="43">
        <f t="shared" si="1"/>
        <v>22168720</v>
      </c>
      <c r="O104" s="43">
        <v>155</v>
      </c>
      <c r="P104" s="38"/>
      <c r="Q104" s="44">
        <v>155</v>
      </c>
    </row>
    <row r="105" spans="1:17" ht="25.5" x14ac:dyDescent="0.25">
      <c r="A105" s="37">
        <v>82</v>
      </c>
      <c r="B105" s="38" t="s">
        <v>227</v>
      </c>
      <c r="C105" s="38" t="s">
        <v>228</v>
      </c>
      <c r="D105" s="38" t="s">
        <v>51</v>
      </c>
      <c r="E105" s="38" t="s">
        <v>229</v>
      </c>
      <c r="F105" s="39" t="s">
        <v>355</v>
      </c>
      <c r="G105" s="40">
        <v>46048</v>
      </c>
      <c r="H105" s="41" t="s">
        <v>30</v>
      </c>
      <c r="I105" s="42">
        <v>0</v>
      </c>
      <c r="J105" s="42">
        <v>1</v>
      </c>
      <c r="K105" s="42">
        <v>467919</v>
      </c>
      <c r="L105" s="42">
        <v>437500</v>
      </c>
      <c r="M105" s="43">
        <v>350000</v>
      </c>
      <c r="N105" s="43">
        <f t="shared" si="1"/>
        <v>22518720</v>
      </c>
      <c r="O105" s="43">
        <v>155</v>
      </c>
      <c r="P105" s="38"/>
      <c r="Q105" s="44">
        <v>155</v>
      </c>
    </row>
    <row r="106" spans="1:17" ht="25.5" x14ac:dyDescent="0.25">
      <c r="A106" s="37">
        <v>83</v>
      </c>
      <c r="B106" s="38" t="s">
        <v>230</v>
      </c>
      <c r="C106" s="38" t="s">
        <v>231</v>
      </c>
      <c r="D106" s="38" t="s">
        <v>28</v>
      </c>
      <c r="E106" s="38" t="s">
        <v>232</v>
      </c>
      <c r="F106" s="39" t="s">
        <v>324</v>
      </c>
      <c r="G106" s="40">
        <v>46052</v>
      </c>
      <c r="H106" s="41" t="s">
        <v>30</v>
      </c>
      <c r="I106" s="42">
        <v>0</v>
      </c>
      <c r="J106" s="42">
        <v>1</v>
      </c>
      <c r="K106" s="42">
        <v>306684</v>
      </c>
      <c r="L106" s="42">
        <v>306684</v>
      </c>
      <c r="M106" s="43">
        <v>245347</v>
      </c>
      <c r="N106" s="43">
        <f t="shared" si="1"/>
        <v>22764067</v>
      </c>
      <c r="O106" s="43">
        <v>155</v>
      </c>
      <c r="P106" s="38"/>
      <c r="Q106" s="44">
        <v>155</v>
      </c>
    </row>
    <row r="107" spans="1:17" ht="25.5" x14ac:dyDescent="0.25">
      <c r="A107" s="37">
        <v>84</v>
      </c>
      <c r="B107" s="38" t="s">
        <v>233</v>
      </c>
      <c r="C107" s="38" t="s">
        <v>234</v>
      </c>
      <c r="D107" s="38" t="s">
        <v>130</v>
      </c>
      <c r="E107" s="38" t="s">
        <v>235</v>
      </c>
      <c r="F107" s="39" t="s">
        <v>325</v>
      </c>
      <c r="G107" s="40">
        <v>45964</v>
      </c>
      <c r="H107" s="41" t="s">
        <v>25</v>
      </c>
      <c r="I107" s="42">
        <v>0</v>
      </c>
      <c r="J107" s="42">
        <v>1</v>
      </c>
      <c r="K107" s="42">
        <v>1072665</v>
      </c>
      <c r="L107" s="42">
        <v>686505</v>
      </c>
      <c r="M107" s="43">
        <v>549204</v>
      </c>
      <c r="N107" s="43">
        <f t="shared" si="1"/>
        <v>23313271</v>
      </c>
      <c r="O107" s="43">
        <v>150</v>
      </c>
      <c r="P107" s="38"/>
      <c r="Q107" s="44">
        <v>150</v>
      </c>
    </row>
    <row r="108" spans="1:17" ht="38.25" x14ac:dyDescent="0.25">
      <c r="A108" s="37">
        <v>85</v>
      </c>
      <c r="B108" s="38" t="s">
        <v>236</v>
      </c>
      <c r="C108" s="38" t="s">
        <v>237</v>
      </c>
      <c r="D108" s="38" t="s">
        <v>84</v>
      </c>
      <c r="E108" s="38" t="s">
        <v>238</v>
      </c>
      <c r="F108" s="39" t="s">
        <v>326</v>
      </c>
      <c r="G108" s="40">
        <v>45996</v>
      </c>
      <c r="H108" s="41" t="s">
        <v>25</v>
      </c>
      <c r="I108" s="42">
        <v>0</v>
      </c>
      <c r="J108" s="42">
        <v>1</v>
      </c>
      <c r="K108" s="42">
        <v>520953</v>
      </c>
      <c r="L108" s="42">
        <v>486468</v>
      </c>
      <c r="M108" s="43">
        <v>389174</v>
      </c>
      <c r="N108" s="43">
        <f t="shared" si="1"/>
        <v>23702445</v>
      </c>
      <c r="O108" s="43">
        <v>135</v>
      </c>
      <c r="P108" s="43">
        <v>15</v>
      </c>
      <c r="Q108" s="44">
        <v>150</v>
      </c>
    </row>
    <row r="109" spans="1:17" ht="25.5" x14ac:dyDescent="0.25">
      <c r="A109" s="37">
        <v>86</v>
      </c>
      <c r="B109" s="38" t="s">
        <v>239</v>
      </c>
      <c r="C109" s="38" t="s">
        <v>240</v>
      </c>
      <c r="D109" s="38" t="s">
        <v>33</v>
      </c>
      <c r="E109" s="38" t="s">
        <v>33</v>
      </c>
      <c r="F109" s="39" t="s">
        <v>327</v>
      </c>
      <c r="G109" s="40">
        <v>46055</v>
      </c>
      <c r="H109" s="41" t="s">
        <v>25</v>
      </c>
      <c r="I109" s="42">
        <v>0</v>
      </c>
      <c r="J109" s="42">
        <v>1</v>
      </c>
      <c r="K109" s="42">
        <v>199000</v>
      </c>
      <c r="L109" s="42">
        <v>199000</v>
      </c>
      <c r="M109" s="43">
        <v>159200</v>
      </c>
      <c r="N109" s="43">
        <f t="shared" si="1"/>
        <v>23861645</v>
      </c>
      <c r="O109" s="43">
        <v>145</v>
      </c>
      <c r="P109" s="38"/>
      <c r="Q109" s="44">
        <v>145</v>
      </c>
    </row>
    <row r="110" spans="1:17" ht="25.5" x14ac:dyDescent="0.25">
      <c r="A110" s="37">
        <v>87</v>
      </c>
      <c r="B110" s="38" t="s">
        <v>241</v>
      </c>
      <c r="C110" s="38" t="s">
        <v>242</v>
      </c>
      <c r="D110" s="38" t="s">
        <v>165</v>
      </c>
      <c r="E110" s="38" t="s">
        <v>243</v>
      </c>
      <c r="F110" s="39" t="s">
        <v>328</v>
      </c>
      <c r="G110" s="40">
        <v>45987</v>
      </c>
      <c r="H110" s="41" t="s">
        <v>25</v>
      </c>
      <c r="I110" s="42">
        <v>0</v>
      </c>
      <c r="J110" s="42">
        <v>1</v>
      </c>
      <c r="K110" s="42">
        <v>291081</v>
      </c>
      <c r="L110" s="42">
        <v>291081</v>
      </c>
      <c r="M110" s="43">
        <v>232864</v>
      </c>
      <c r="N110" s="43">
        <f t="shared" si="1"/>
        <v>24094509</v>
      </c>
      <c r="O110" s="43">
        <v>145</v>
      </c>
      <c r="P110" s="38"/>
      <c r="Q110" s="44">
        <v>145</v>
      </c>
    </row>
    <row r="111" spans="1:17" ht="25.5" x14ac:dyDescent="0.25">
      <c r="A111" s="37">
        <v>88</v>
      </c>
      <c r="B111" s="38" t="s">
        <v>244</v>
      </c>
      <c r="C111" s="38" t="s">
        <v>245</v>
      </c>
      <c r="D111" s="38" t="s">
        <v>84</v>
      </c>
      <c r="E111" s="38" t="s">
        <v>246</v>
      </c>
      <c r="F111" s="39" t="s">
        <v>329</v>
      </c>
      <c r="G111" s="40">
        <v>46045</v>
      </c>
      <c r="H111" s="41" t="s">
        <v>25</v>
      </c>
      <c r="I111" s="42">
        <v>0</v>
      </c>
      <c r="J111" s="42">
        <v>1</v>
      </c>
      <c r="K111" s="42">
        <v>445524</v>
      </c>
      <c r="L111" s="42">
        <v>437659</v>
      </c>
      <c r="M111" s="43">
        <v>350127</v>
      </c>
      <c r="N111" s="43">
        <f t="shared" si="1"/>
        <v>24444636</v>
      </c>
      <c r="O111" s="43">
        <v>145</v>
      </c>
      <c r="P111" s="38"/>
      <c r="Q111" s="44">
        <v>145</v>
      </c>
    </row>
    <row r="112" spans="1:17" ht="25.5" x14ac:dyDescent="0.25">
      <c r="A112" s="37">
        <v>89</v>
      </c>
      <c r="B112" s="38" t="s">
        <v>247</v>
      </c>
      <c r="C112" s="38" t="s">
        <v>248</v>
      </c>
      <c r="D112" s="38" t="s">
        <v>44</v>
      </c>
      <c r="E112" s="38" t="s">
        <v>94</v>
      </c>
      <c r="F112" s="39" t="s">
        <v>330</v>
      </c>
      <c r="G112" s="40">
        <v>46036</v>
      </c>
      <c r="H112" s="41" t="s">
        <v>25</v>
      </c>
      <c r="I112" s="42">
        <v>0</v>
      </c>
      <c r="J112" s="42">
        <v>1</v>
      </c>
      <c r="K112" s="42">
        <v>1810218</v>
      </c>
      <c r="L112" s="42">
        <v>1810218</v>
      </c>
      <c r="M112" s="43">
        <v>1448174</v>
      </c>
      <c r="N112" s="43">
        <f t="shared" si="1"/>
        <v>25892810</v>
      </c>
      <c r="O112" s="43">
        <v>135</v>
      </c>
      <c r="P112" s="38"/>
      <c r="Q112" s="44">
        <v>135</v>
      </c>
    </row>
    <row r="113" spans="1:17" ht="25.5" x14ac:dyDescent="0.25">
      <c r="A113" s="37">
        <v>90</v>
      </c>
      <c r="B113" s="38" t="s">
        <v>249</v>
      </c>
      <c r="C113" s="38" t="s">
        <v>250</v>
      </c>
      <c r="D113" s="38" t="s">
        <v>84</v>
      </c>
      <c r="E113" s="38" t="s">
        <v>171</v>
      </c>
      <c r="F113" s="39" t="s">
        <v>331</v>
      </c>
      <c r="G113" s="40">
        <v>46056</v>
      </c>
      <c r="H113" s="41" t="s">
        <v>25</v>
      </c>
      <c r="I113" s="42">
        <v>0</v>
      </c>
      <c r="J113" s="42">
        <v>1</v>
      </c>
      <c r="K113" s="42">
        <v>2186951</v>
      </c>
      <c r="L113" s="42">
        <v>1839991</v>
      </c>
      <c r="M113" s="43">
        <v>1471992</v>
      </c>
      <c r="N113" s="43">
        <f t="shared" si="1"/>
        <v>27364802</v>
      </c>
      <c r="O113" s="43">
        <v>135</v>
      </c>
      <c r="P113" s="38"/>
      <c r="Q113" s="44">
        <v>135</v>
      </c>
    </row>
    <row r="114" spans="1:17" ht="25.5" x14ac:dyDescent="0.25">
      <c r="A114" s="37">
        <v>91</v>
      </c>
      <c r="B114" s="38" t="s">
        <v>251</v>
      </c>
      <c r="C114" s="38" t="s">
        <v>252</v>
      </c>
      <c r="D114" s="38" t="s">
        <v>165</v>
      </c>
      <c r="E114" s="38" t="s">
        <v>177</v>
      </c>
      <c r="F114" s="39" t="s">
        <v>368</v>
      </c>
      <c r="G114" s="40">
        <v>45986</v>
      </c>
      <c r="H114" s="41" t="s">
        <v>25</v>
      </c>
      <c r="I114" s="42">
        <v>0</v>
      </c>
      <c r="J114" s="42">
        <v>1</v>
      </c>
      <c r="K114" s="42">
        <v>554724</v>
      </c>
      <c r="L114" s="42">
        <v>450000</v>
      </c>
      <c r="M114" s="43">
        <v>360000</v>
      </c>
      <c r="N114" s="43">
        <f t="shared" si="1"/>
        <v>27724802</v>
      </c>
      <c r="O114" s="43">
        <v>135</v>
      </c>
      <c r="P114" s="38"/>
      <c r="Q114" s="44">
        <v>135</v>
      </c>
    </row>
    <row r="115" spans="1:17" ht="25.5" x14ac:dyDescent="0.25">
      <c r="A115" s="37">
        <v>92</v>
      </c>
      <c r="B115" s="38" t="s">
        <v>253</v>
      </c>
      <c r="C115" s="38" t="s">
        <v>254</v>
      </c>
      <c r="D115" s="38" t="s">
        <v>84</v>
      </c>
      <c r="E115" s="38" t="s">
        <v>255</v>
      </c>
      <c r="F115" s="39" t="s">
        <v>332</v>
      </c>
      <c r="G115" s="40">
        <v>46051</v>
      </c>
      <c r="H115" s="41" t="s">
        <v>25</v>
      </c>
      <c r="I115" s="42">
        <v>0</v>
      </c>
      <c r="J115" s="42">
        <v>1</v>
      </c>
      <c r="K115" s="42">
        <v>464000</v>
      </c>
      <c r="L115" s="42">
        <v>458590</v>
      </c>
      <c r="M115" s="43">
        <v>366872</v>
      </c>
      <c r="N115" s="43">
        <f t="shared" si="1"/>
        <v>28091674</v>
      </c>
      <c r="O115" s="43">
        <v>125</v>
      </c>
      <c r="P115" s="38"/>
      <c r="Q115" s="44">
        <v>125</v>
      </c>
    </row>
    <row r="116" spans="1:17" ht="25.5" x14ac:dyDescent="0.25">
      <c r="A116" s="37">
        <v>93</v>
      </c>
      <c r="B116" s="38" t="s">
        <v>256</v>
      </c>
      <c r="C116" s="38" t="s">
        <v>257</v>
      </c>
      <c r="D116" s="38" t="s">
        <v>114</v>
      </c>
      <c r="E116" s="38" t="s">
        <v>258</v>
      </c>
      <c r="F116" s="39" t="s">
        <v>333</v>
      </c>
      <c r="G116" s="40">
        <v>46053</v>
      </c>
      <c r="H116" s="41" t="s">
        <v>25</v>
      </c>
      <c r="I116" s="42">
        <v>0</v>
      </c>
      <c r="J116" s="42">
        <v>1</v>
      </c>
      <c r="K116" s="42">
        <v>522720</v>
      </c>
      <c r="L116" s="42">
        <v>522720</v>
      </c>
      <c r="M116" s="43">
        <v>418176</v>
      </c>
      <c r="N116" s="43">
        <f t="shared" si="1"/>
        <v>28509850</v>
      </c>
      <c r="O116" s="43">
        <v>125</v>
      </c>
      <c r="P116" s="38"/>
      <c r="Q116" s="44">
        <v>125</v>
      </c>
    </row>
    <row r="117" spans="1:17" ht="25.5" x14ac:dyDescent="0.25">
      <c r="A117" s="37">
        <v>94</v>
      </c>
      <c r="B117" s="38" t="s">
        <v>259</v>
      </c>
      <c r="C117" s="38" t="s">
        <v>260</v>
      </c>
      <c r="D117" s="38" t="s">
        <v>51</v>
      </c>
      <c r="E117" s="38" t="s">
        <v>118</v>
      </c>
      <c r="F117" s="39" t="s">
        <v>362</v>
      </c>
      <c r="G117" s="40">
        <v>46055</v>
      </c>
      <c r="H117" s="41" t="s">
        <v>25</v>
      </c>
      <c r="I117" s="42">
        <v>0</v>
      </c>
      <c r="J117" s="42">
        <v>1</v>
      </c>
      <c r="K117" s="42">
        <v>434057</v>
      </c>
      <c r="L117" s="42">
        <v>434057</v>
      </c>
      <c r="M117" s="43">
        <v>347245</v>
      </c>
      <c r="N117" s="43">
        <f t="shared" si="1"/>
        <v>28857095</v>
      </c>
      <c r="O117" s="43">
        <v>120</v>
      </c>
      <c r="P117" s="38"/>
      <c r="Q117" s="44">
        <v>120</v>
      </c>
    </row>
    <row r="118" spans="1:17" ht="25.5" x14ac:dyDescent="0.25">
      <c r="A118" s="37">
        <v>95</v>
      </c>
      <c r="B118" s="38" t="s">
        <v>261</v>
      </c>
      <c r="C118" s="38" t="s">
        <v>262</v>
      </c>
      <c r="D118" s="38" t="s">
        <v>121</v>
      </c>
      <c r="E118" s="38" t="s">
        <v>122</v>
      </c>
      <c r="F118" s="39" t="s">
        <v>369</v>
      </c>
      <c r="G118" s="40">
        <v>46056</v>
      </c>
      <c r="H118" s="41" t="s">
        <v>25</v>
      </c>
      <c r="I118" s="42">
        <v>0</v>
      </c>
      <c r="J118" s="42">
        <v>1</v>
      </c>
      <c r="K118" s="42">
        <v>985563</v>
      </c>
      <c r="L118" s="42">
        <v>985563</v>
      </c>
      <c r="M118" s="43">
        <v>788450</v>
      </c>
      <c r="N118" s="43">
        <f t="shared" si="1"/>
        <v>29645545</v>
      </c>
      <c r="O118" s="43">
        <v>115</v>
      </c>
      <c r="P118" s="38"/>
      <c r="Q118" s="44">
        <v>115</v>
      </c>
    </row>
    <row r="119" spans="1:17" ht="26.25" thickBot="1" x14ac:dyDescent="0.3">
      <c r="A119" s="45">
        <v>96</v>
      </c>
      <c r="B119" s="46" t="s">
        <v>263</v>
      </c>
      <c r="C119" s="46" t="s">
        <v>264</v>
      </c>
      <c r="D119" s="46" t="s">
        <v>72</v>
      </c>
      <c r="E119" s="46" t="s">
        <v>265</v>
      </c>
      <c r="F119" s="47" t="s">
        <v>356</v>
      </c>
      <c r="G119" s="48">
        <v>45987</v>
      </c>
      <c r="H119" s="49" t="s">
        <v>25</v>
      </c>
      <c r="I119" s="50">
        <v>0</v>
      </c>
      <c r="J119" s="50">
        <v>1</v>
      </c>
      <c r="K119" s="50">
        <v>309439</v>
      </c>
      <c r="L119" s="50">
        <v>309439</v>
      </c>
      <c r="M119" s="51">
        <v>247551</v>
      </c>
      <c r="N119" s="51">
        <f t="shared" si="1"/>
        <v>29893096</v>
      </c>
      <c r="O119" s="51">
        <v>115</v>
      </c>
      <c r="P119" s="46"/>
      <c r="Q119" s="52">
        <v>115</v>
      </c>
    </row>
    <row r="120" spans="1:17" ht="17.649999999999999" customHeight="1" x14ac:dyDescent="0.25"/>
    <row r="121" spans="1:17" ht="0" hidden="1" customHeight="1" x14ac:dyDescent="0.25"/>
    <row r="122" spans="1:17" ht="4.1500000000000004" customHeight="1" x14ac:dyDescent="0.25"/>
  </sheetData>
  <mergeCells count="46">
    <mergeCell ref="F88:F89"/>
    <mergeCell ref="G88:G89"/>
    <mergeCell ref="H88:H89"/>
    <mergeCell ref="A88:A89"/>
    <mergeCell ref="B88:B89"/>
    <mergeCell ref="C88:C89"/>
    <mergeCell ref="D88:D89"/>
    <mergeCell ref="E88:E89"/>
    <mergeCell ref="D2:Q2"/>
    <mergeCell ref="A86:Q86"/>
    <mergeCell ref="A10:C10"/>
    <mergeCell ref="J7:M7"/>
    <mergeCell ref="J8:M8"/>
    <mergeCell ref="M88:M89"/>
    <mergeCell ref="N88:N89"/>
    <mergeCell ref="O88:O89"/>
    <mergeCell ref="P88:P89"/>
    <mergeCell ref="Q88:Q89"/>
    <mergeCell ref="H12:H13"/>
    <mergeCell ref="K12:K13"/>
    <mergeCell ref="I88:J88"/>
    <mergeCell ref="K88:K89"/>
    <mergeCell ref="L88:L89"/>
    <mergeCell ref="A2:C2"/>
    <mergeCell ref="J5:M5"/>
    <mergeCell ref="J6:M6"/>
    <mergeCell ref="O12:O13"/>
    <mergeCell ref="P12:P13"/>
    <mergeCell ref="I12:J12"/>
    <mergeCell ref="A5:D6"/>
    <mergeCell ref="O7:Q7"/>
    <mergeCell ref="O8:Q8"/>
    <mergeCell ref="A12:A13"/>
    <mergeCell ref="B12:B13"/>
    <mergeCell ref="C12:C13"/>
    <mergeCell ref="D12:D13"/>
    <mergeCell ref="E12:E13"/>
    <mergeCell ref="F12:F13"/>
    <mergeCell ref="G12:G13"/>
    <mergeCell ref="O4:Q4"/>
    <mergeCell ref="O5:Q5"/>
    <mergeCell ref="O6:Q6"/>
    <mergeCell ref="L12:L13"/>
    <mergeCell ref="M12:M13"/>
    <mergeCell ref="N12:N13"/>
    <mergeCell ref="Q12:Q13"/>
  </mergeCells>
  <pageMargins left="9.8425196850393706E-2" right="9.8425196850393706E-2" top="0.27559055118110198" bottom="0.59279133858267696" header="0.27559055118110198" footer="0.196850393700787"/>
  <pageSetup paperSize="9" scale="93" fitToHeight="0" orientation="landscape" r:id="rId1"/>
  <headerFooter alignWithMargins="0">
    <oddFooter>&amp;L&amp;"Arial,Regular"&amp;8 25.05.2026 07:46:43 &amp;C&amp;"Arial,Regular"&amp;8 EDS_SMVS_pracovni &amp;R&amp;"Arial,Regular"&amp;8 VladimiraHabrova307 
&amp;B&amp;"Arial"&amp;8Strana:&amp;B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Habrová Vladimíra - VZ 1026 - ŠIS AČR</dc:creator>
  <cp:lastModifiedBy>Habrová Vladimíra - VZ 1026 - ŠIS AČR</cp:lastModifiedBy>
  <cp:lastPrinted>2026-06-08T12:35:40Z</cp:lastPrinted>
  <dcterms:created xsi:type="dcterms:W3CDTF">2026-05-26T06:40:56Z</dcterms:created>
  <dcterms:modified xsi:type="dcterms:W3CDTF">2026-06-08T13:09:00Z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